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7 REVISADOS\CAPITULO 19\"/>
    </mc:Choice>
  </mc:AlternateContent>
  <bookViews>
    <workbookView xWindow="360" yWindow="300" windowWidth="14895" windowHeight="7875"/>
  </bookViews>
  <sheets>
    <sheet name="19.6_2017" sheetId="6" r:id="rId1"/>
  </sheets>
  <definedNames>
    <definedName name="_Key1" localSheetId="0" hidden="1">'19.6_2017'!$A$23:$A$53</definedName>
    <definedName name="_Key1" hidden="1">#REF!</definedName>
    <definedName name="_Order1" hidden="1">255</definedName>
    <definedName name="A_IMPRESIÓN_IM" localSheetId="0">'19.6_2017'!$13:$7893</definedName>
    <definedName name="_xlnm.Print_Area" localSheetId="0">'19.6_2017'!$A$1:$M$142</definedName>
    <definedName name="Imprimir_área_IM" localSheetId="0">'19.6_2017'!$A$13:$K$83</definedName>
    <definedName name="ROC" localSheetId="0">'19.6_2017'!#REF!</definedName>
  </definedNames>
  <calcPr calcId="152511"/>
</workbook>
</file>

<file path=xl/calcChain.xml><?xml version="1.0" encoding="utf-8"?>
<calcChain xmlns="http://schemas.openxmlformats.org/spreadsheetml/2006/main">
  <c r="M138" i="6" l="1"/>
  <c r="K138" i="6" s="1"/>
  <c r="I138" i="6" s="1"/>
  <c r="G138" i="6" s="1"/>
  <c r="E138" i="6" s="1"/>
  <c r="L138" i="6"/>
  <c r="J138" i="6" s="1"/>
  <c r="H138" i="6" s="1"/>
  <c r="F138" i="6" s="1"/>
  <c r="M137" i="6"/>
  <c r="K137" i="6" s="1"/>
  <c r="I137" i="6" s="1"/>
  <c r="G137" i="6" s="1"/>
  <c r="E137" i="6" s="1"/>
  <c r="L137" i="6"/>
  <c r="J137" i="6"/>
  <c r="H137" i="6" s="1"/>
  <c r="F137" i="6" s="1"/>
  <c r="M136" i="6"/>
  <c r="L136" i="6"/>
  <c r="K136" i="6"/>
  <c r="I136" i="6" s="1"/>
  <c r="G136" i="6" s="1"/>
  <c r="E136" i="6" s="1"/>
  <c r="J136" i="6"/>
  <c r="H136" i="6" s="1"/>
  <c r="F136" i="6" s="1"/>
  <c r="M87" i="6" l="1"/>
  <c r="L87" i="6"/>
  <c r="K87" i="6"/>
  <c r="J87" i="6"/>
  <c r="H87" i="6"/>
  <c r="G87" i="6"/>
  <c r="F87" i="6"/>
  <c r="E87" i="6"/>
  <c r="M93" i="6"/>
  <c r="L93" i="6"/>
  <c r="K93" i="6"/>
  <c r="J93" i="6"/>
  <c r="H93" i="6"/>
  <c r="G93" i="6"/>
  <c r="F93" i="6"/>
  <c r="E93" i="6"/>
  <c r="M126" i="6"/>
  <c r="L126" i="6"/>
  <c r="K126" i="6"/>
  <c r="J126" i="6"/>
  <c r="H126" i="6"/>
  <c r="G126" i="6"/>
  <c r="F126" i="6"/>
  <c r="E126" i="6"/>
  <c r="I139" i="6"/>
  <c r="I135" i="6"/>
  <c r="I134" i="6"/>
  <c r="I133" i="6"/>
  <c r="I132" i="6"/>
  <c r="I131" i="6"/>
  <c r="I130" i="6"/>
  <c r="I129" i="6"/>
  <c r="I128" i="6"/>
  <c r="I127" i="6"/>
  <c r="I126" i="6" s="1"/>
  <c r="I124" i="6"/>
  <c r="I123" i="6"/>
  <c r="I122" i="6"/>
  <c r="I121" i="6"/>
  <c r="I120" i="6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 s="1"/>
  <c r="I91" i="6"/>
  <c r="I90" i="6"/>
  <c r="I89" i="6"/>
  <c r="I88" i="6"/>
  <c r="I87" i="6" s="1"/>
  <c r="B139" i="6"/>
  <c r="B135" i="6"/>
  <c r="B131" i="6"/>
  <c r="B127" i="6"/>
  <c r="B121" i="6"/>
  <c r="B117" i="6"/>
  <c r="B113" i="6"/>
  <c r="B109" i="6"/>
  <c r="B105" i="6"/>
  <c r="B101" i="6"/>
  <c r="B97" i="6"/>
  <c r="B9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 s="1"/>
  <c r="D91" i="6"/>
  <c r="D90" i="6"/>
  <c r="D89" i="6"/>
  <c r="D88" i="6"/>
  <c r="D87" i="6" s="1"/>
  <c r="C140" i="6"/>
  <c r="B140" i="6" s="1"/>
  <c r="C139" i="6"/>
  <c r="C138" i="6"/>
  <c r="C137" i="6"/>
  <c r="C136" i="6"/>
  <c r="C135" i="6"/>
  <c r="C134" i="6"/>
  <c r="B134" i="6" s="1"/>
  <c r="C133" i="6"/>
  <c r="B133" i="6" s="1"/>
  <c r="C132" i="6"/>
  <c r="B132" i="6" s="1"/>
  <c r="C131" i="6"/>
  <c r="C130" i="6"/>
  <c r="B130" i="6" s="1"/>
  <c r="C129" i="6"/>
  <c r="B129" i="6" s="1"/>
  <c r="C128" i="6"/>
  <c r="B128" i="6" s="1"/>
  <c r="C127" i="6"/>
  <c r="C124" i="6"/>
  <c r="B124" i="6" s="1"/>
  <c r="C123" i="6"/>
  <c r="B123" i="6" s="1"/>
  <c r="C122" i="6"/>
  <c r="B122" i="6" s="1"/>
  <c r="C121" i="6"/>
  <c r="C120" i="6"/>
  <c r="B120" i="6" s="1"/>
  <c r="C119" i="6"/>
  <c r="B119" i="6" s="1"/>
  <c r="C118" i="6"/>
  <c r="B118" i="6" s="1"/>
  <c r="C117" i="6"/>
  <c r="C116" i="6"/>
  <c r="B116" i="6" s="1"/>
  <c r="C115" i="6"/>
  <c r="B115" i="6" s="1"/>
  <c r="C114" i="6"/>
  <c r="B114" i="6" s="1"/>
  <c r="C113" i="6"/>
  <c r="C112" i="6"/>
  <c r="B112" i="6" s="1"/>
  <c r="C111" i="6"/>
  <c r="B111" i="6" s="1"/>
  <c r="C110" i="6"/>
  <c r="B110" i="6" s="1"/>
  <c r="C109" i="6"/>
  <c r="C108" i="6"/>
  <c r="B108" i="6" s="1"/>
  <c r="C107" i="6"/>
  <c r="B107" i="6" s="1"/>
  <c r="C106" i="6"/>
  <c r="B106" i="6" s="1"/>
  <c r="C105" i="6"/>
  <c r="C104" i="6"/>
  <c r="B104" i="6" s="1"/>
  <c r="C103" i="6"/>
  <c r="B103" i="6" s="1"/>
  <c r="C102" i="6"/>
  <c r="B102" i="6" s="1"/>
  <c r="C101" i="6"/>
  <c r="C100" i="6"/>
  <c r="B100" i="6" s="1"/>
  <c r="C99" i="6"/>
  <c r="B99" i="6" s="1"/>
  <c r="C98" i="6"/>
  <c r="B98" i="6" s="1"/>
  <c r="C97" i="6"/>
  <c r="C96" i="6"/>
  <c r="B96" i="6" s="1"/>
  <c r="C95" i="6"/>
  <c r="B95" i="6" s="1"/>
  <c r="C94" i="6"/>
  <c r="B94" i="6" s="1"/>
  <c r="C91" i="6"/>
  <c r="C90" i="6"/>
  <c r="B90" i="6" s="1"/>
  <c r="C89" i="6"/>
  <c r="B89" i="6" s="1"/>
  <c r="C88" i="6"/>
  <c r="B88" i="6" s="1"/>
  <c r="B137" i="6" l="1"/>
  <c r="B136" i="6"/>
  <c r="D126" i="6"/>
  <c r="D85" i="6" s="1"/>
  <c r="E85" i="6"/>
  <c r="J85" i="6"/>
  <c r="F85" i="6"/>
  <c r="K85" i="6"/>
  <c r="B138" i="6"/>
  <c r="I85" i="6"/>
  <c r="G85" i="6"/>
  <c r="L85" i="6"/>
  <c r="H85" i="6"/>
  <c r="M85" i="6"/>
  <c r="B87" i="6"/>
  <c r="B93" i="6"/>
  <c r="C126" i="6"/>
  <c r="C87" i="6"/>
  <c r="C93" i="6"/>
  <c r="M16" i="6"/>
  <c r="L16" i="6"/>
  <c r="J16" i="6"/>
  <c r="H16" i="6"/>
  <c r="M22" i="6"/>
  <c r="L22" i="6"/>
  <c r="J22" i="6"/>
  <c r="H22" i="6"/>
  <c r="M55" i="6"/>
  <c r="L55" i="6"/>
  <c r="J55" i="6"/>
  <c r="H55" i="6"/>
  <c r="F69" i="6"/>
  <c r="B69" i="6" s="1"/>
  <c r="D69" i="6"/>
  <c r="F68" i="6"/>
  <c r="D68" i="6"/>
  <c r="B68" i="6" s="1"/>
  <c r="F67" i="6"/>
  <c r="B67" i="6" s="1"/>
  <c r="D67" i="6"/>
  <c r="F66" i="6"/>
  <c r="D66" i="6"/>
  <c r="F65" i="6"/>
  <c r="B65" i="6" s="1"/>
  <c r="D65" i="6"/>
  <c r="F64" i="6"/>
  <c r="D64" i="6"/>
  <c r="F63" i="6"/>
  <c r="B63" i="6" s="1"/>
  <c r="D63" i="6"/>
  <c r="F62" i="6"/>
  <c r="D62" i="6"/>
  <c r="F61" i="6"/>
  <c r="B61" i="6" s="1"/>
  <c r="D61" i="6"/>
  <c r="F60" i="6"/>
  <c r="D60" i="6"/>
  <c r="B60" i="6" s="1"/>
  <c r="F59" i="6"/>
  <c r="B59" i="6" s="1"/>
  <c r="D59" i="6"/>
  <c r="F58" i="6"/>
  <c r="D58" i="6"/>
  <c r="F57" i="6"/>
  <c r="D57" i="6"/>
  <c r="F56" i="6"/>
  <c r="D56" i="6"/>
  <c r="F53" i="6"/>
  <c r="B53" i="6" s="1"/>
  <c r="D53" i="6"/>
  <c r="F52" i="6"/>
  <c r="D52" i="6"/>
  <c r="F51" i="6"/>
  <c r="B51" i="6" s="1"/>
  <c r="D51" i="6"/>
  <c r="F50" i="6"/>
  <c r="D50" i="6"/>
  <c r="F49" i="6"/>
  <c r="B49" i="6" s="1"/>
  <c r="D49" i="6"/>
  <c r="F48" i="6"/>
  <c r="D48" i="6"/>
  <c r="F47" i="6"/>
  <c r="B47" i="6" s="1"/>
  <c r="D47" i="6"/>
  <c r="F46" i="6"/>
  <c r="D46" i="6"/>
  <c r="F45" i="6"/>
  <c r="B45" i="6" s="1"/>
  <c r="D45" i="6"/>
  <c r="F44" i="6"/>
  <c r="D44" i="6"/>
  <c r="F43" i="6"/>
  <c r="B43" i="6" s="1"/>
  <c r="D43" i="6"/>
  <c r="F42" i="6"/>
  <c r="D42" i="6"/>
  <c r="F41" i="6"/>
  <c r="B41" i="6" s="1"/>
  <c r="D41" i="6"/>
  <c r="F40" i="6"/>
  <c r="D40" i="6"/>
  <c r="F39" i="6"/>
  <c r="B39" i="6" s="1"/>
  <c r="D39" i="6"/>
  <c r="F38" i="6"/>
  <c r="D38" i="6"/>
  <c r="F37" i="6"/>
  <c r="B37" i="6" s="1"/>
  <c r="D37" i="6"/>
  <c r="F36" i="6"/>
  <c r="D36" i="6"/>
  <c r="F35" i="6"/>
  <c r="B35" i="6" s="1"/>
  <c r="D35" i="6"/>
  <c r="F34" i="6"/>
  <c r="D34" i="6"/>
  <c r="F33" i="6"/>
  <c r="B33" i="6" s="1"/>
  <c r="D33" i="6"/>
  <c r="F32" i="6"/>
  <c r="D32" i="6"/>
  <c r="F31" i="6"/>
  <c r="D31" i="6"/>
  <c r="F30" i="6"/>
  <c r="D30" i="6"/>
  <c r="F29" i="6"/>
  <c r="B29" i="6" s="1"/>
  <c r="D29" i="6"/>
  <c r="F28" i="6"/>
  <c r="D28" i="6"/>
  <c r="F27" i="6"/>
  <c r="B27" i="6" s="1"/>
  <c r="D27" i="6"/>
  <c r="F26" i="6"/>
  <c r="D26" i="6"/>
  <c r="F25" i="6"/>
  <c r="B25" i="6" s="1"/>
  <c r="D25" i="6"/>
  <c r="F24" i="6"/>
  <c r="D24" i="6"/>
  <c r="F23" i="6"/>
  <c r="D23" i="6"/>
  <c r="F20" i="6"/>
  <c r="D20" i="6"/>
  <c r="F19" i="6"/>
  <c r="D19" i="6"/>
  <c r="F18" i="6"/>
  <c r="D18" i="6"/>
  <c r="F17" i="6"/>
  <c r="B17" i="6" s="1"/>
  <c r="D17" i="6"/>
  <c r="B64" i="6"/>
  <c r="B126" i="6" l="1"/>
  <c r="B85" i="6" s="1"/>
  <c r="F22" i="6"/>
  <c r="F55" i="6"/>
  <c r="M14" i="6"/>
  <c r="H14" i="6"/>
  <c r="B56" i="6"/>
  <c r="C85" i="6"/>
  <c r="D16" i="6"/>
  <c r="L14" i="6"/>
  <c r="B19" i="6"/>
  <c r="B23" i="6"/>
  <c r="B31" i="6"/>
  <c r="J14" i="6"/>
  <c r="B18" i="6"/>
  <c r="B20" i="6"/>
  <c r="B24" i="6"/>
  <c r="B26" i="6"/>
  <c r="B28" i="6"/>
  <c r="B30" i="6"/>
  <c r="B32" i="6"/>
  <c r="B34" i="6"/>
  <c r="B36" i="6"/>
  <c r="B38" i="6"/>
  <c r="B40" i="6"/>
  <c r="B42" i="6"/>
  <c r="B44" i="6"/>
  <c r="B46" i="6"/>
  <c r="B48" i="6"/>
  <c r="B50" i="6"/>
  <c r="B52" i="6"/>
  <c r="D55" i="6"/>
  <c r="B58" i="6"/>
  <c r="B62" i="6"/>
  <c r="B66" i="6"/>
  <c r="B16" i="6"/>
  <c r="D22" i="6"/>
  <c r="F16" i="6"/>
  <c r="B57" i="6"/>
  <c r="D14" i="6" l="1"/>
  <c r="B55" i="6"/>
  <c r="F14" i="6"/>
  <c r="B22" i="6"/>
  <c r="B14" i="6" s="1"/>
</calcChain>
</file>

<file path=xl/sharedStrings.xml><?xml version="1.0" encoding="utf-8"?>
<sst xmlns="http://schemas.openxmlformats.org/spreadsheetml/2006/main" count="143" uniqueCount="70">
  <si>
    <t>Total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</si>
  <si>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</si>
  <si>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</si>
  <si>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</si>
  <si>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</si>
  <si>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</si>
  <si>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</si>
  <si>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</si>
  <si>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</si>
  <si>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</si>
  <si>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</si>
  <si>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</si>
  <si>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</si>
  <si>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</si>
  <si>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</si>
  <si>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</si>
  <si>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</si>
  <si>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</si>
  <si>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</si>
  <si>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</si>
  <si>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</si>
  <si>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</si>
  <si>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</si>
  <si>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Leon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</si>
  <si>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</si>
  <si>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</si>
  <si>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</si>
  <si>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</si>
  <si>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</si>
  <si>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</si>
  <si>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</si>
  <si>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</si>
  <si>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</si>
  <si>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</si>
  <si>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</si>
  <si>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</si>
  <si>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</si>
  <si>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</si>
  <si>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</si>
  <si>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</si>
  <si>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</si>
  <si>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</si>
  <si>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</si>
  <si>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</si>
  <si>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</si>
  <si>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</si>
  <si>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</si>
  <si>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</si>
  <si>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</si>
  <si>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</si>
  <si>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</si>
  <si>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</si>
  <si>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Delegación</t>
  </si>
  <si>
    <t>Embarazo</t>
  </si>
  <si>
    <t>Subtotal</t>
  </si>
  <si>
    <t>Normal</t>
  </si>
  <si>
    <t>Alto Riesgo</t>
  </si>
  <si>
    <t>Primera Vez</t>
  </si>
  <si>
    <t>Subsecuente</t>
  </si>
  <si>
    <t xml:space="preserve">Subsecuente </t>
  </si>
  <si>
    <t>Fuente: Informe Mensual de Actividades de las Subdelegaciones Médicas  SM7-3/I</t>
  </si>
  <si>
    <t>Grupos de Edad</t>
  </si>
  <si>
    <t>Menor  1 Año</t>
  </si>
  <si>
    <t>De 1 a 4 Años</t>
  </si>
  <si>
    <t>De 5 a 9 Años</t>
  </si>
  <si>
    <t>De 10 a 19 Años</t>
  </si>
  <si>
    <t>19.6 Consultas Prenatales 
Primera Parte</t>
  </si>
  <si>
    <t xml:space="preserve">19.6 Consultas del Niño y del Adolescente
Segunda Parte 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</si>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</sst>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</font>
    <font>
      <b/>
      <sz val="9"/>
      <name val="Arial"/>
      <family val="2"/>
    </font>
    <font>
      <b/>
      <sz val="11"/>
      <color theme="1"/>
      <name val="Soberana Sans Light"/>
      <family val="3"/>
    </font>
    <font>
      <sz val="11"/>
      <color theme="1"/>
      <name val="Soberana Sans Light"/>
      <family val="3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Soberana Titular"/>
      <family val="3"/>
    </font>
    <font>
      <sz val="10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4"/>
      <name val="Arial"/>
      <family val="2"/>
    </font>
    <font>
      <sz val="9"/>
      <name val="Arial"/>
      <family val="2"/>
    </font>
    <font>
      <sz val="10"/>
      <color theme="1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7">
    <xf numFmtId="0" fontId="0" fillId="0" borderId="0" xfId="0"/>
    <xf numFmtId="0" fontId="2" fillId="0" borderId="0" xfId="1" applyFont="1" applyFill="1"/>
    <xf numFmtId="164" fontId="2" fillId="0" borderId="0" xfId="1" applyNumberFormat="1" applyFont="1" applyFill="1" applyProtection="1"/>
    <xf numFmtId="0" fontId="2" fillId="0" borderId="0" xfId="1" applyFont="1" applyFill="1" applyAlignment="1">
      <alignment vertical="center"/>
    </xf>
    <xf numFmtId="0" fontId="3" fillId="0" borderId="0" xfId="1" applyFont="1" applyFill="1" applyAlignment="1">
      <alignment horizontal="right"/>
    </xf>
    <xf numFmtId="0" fontId="2" fillId="0" borderId="0" xfId="1" applyFont="1" applyFill="1" applyBorder="1" applyAlignment="1">
      <alignment horizontal="center" vertical="center"/>
    </xf>
    <xf numFmtId="0" fontId="3" fillId="0" borderId="0" xfId="1" applyFont="1" applyFill="1"/>
    <xf numFmtId="0" fontId="3" fillId="0" borderId="0" xfId="1" applyFont="1" applyFill="1" applyAlignment="1">
      <alignment horizontal="left" vertical="center"/>
    </xf>
    <xf numFmtId="164" fontId="2" fillId="2" borderId="0" xfId="1" applyNumberFormat="1" applyFont="1" applyFill="1" applyProtection="1"/>
    <xf numFmtId="0" fontId="2" fillId="2" borderId="0" xfId="1" applyFont="1" applyFill="1"/>
    <xf numFmtId="0" fontId="2" fillId="2" borderId="0" xfId="1" applyFont="1" applyFill="1" applyAlignment="1" applyProtection="1">
      <alignment horizontal="left"/>
    </xf>
    <xf numFmtId="164" fontId="2" fillId="2" borderId="0" xfId="1" applyNumberFormat="1" applyFont="1" applyFill="1" applyBorder="1" applyProtection="1"/>
    <xf numFmtId="0" fontId="5" fillId="2" borderId="0" xfId="1" applyFont="1" applyFill="1" applyAlignment="1">
      <alignment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/>
    <xf numFmtId="0" fontId="10" fillId="0" borderId="0" xfId="1" applyFont="1" applyFill="1"/>
    <xf numFmtId="0" fontId="9" fillId="0" borderId="0" xfId="1" applyFont="1" applyFill="1" applyAlignment="1">
      <alignment horizontal="center" wrapText="1"/>
    </xf>
    <xf numFmtId="164" fontId="8" fillId="0" borderId="2" xfId="1" applyNumberFormat="1" applyFont="1" applyFill="1" applyBorder="1" applyAlignment="1" applyProtection="1">
      <alignment horizontal="center" wrapText="1"/>
    </xf>
    <xf numFmtId="0" fontId="11" fillId="2" borderId="0" xfId="1" applyFont="1" applyFill="1" applyAlignment="1" applyProtection="1">
      <alignment horizontal="left"/>
    </xf>
    <xf numFmtId="164" fontId="11" fillId="2" borderId="0" xfId="1" applyNumberFormat="1" applyFont="1" applyFill="1" applyProtection="1"/>
    <xf numFmtId="0" fontId="11" fillId="2" borderId="0" xfId="1" applyFont="1" applyFill="1"/>
    <xf numFmtId="0" fontId="12" fillId="0" borderId="0" xfId="1" applyFont="1" applyFill="1"/>
    <xf numFmtId="0" fontId="13" fillId="0" borderId="0" xfId="1" applyFont="1" applyFill="1" applyAlignment="1">
      <alignment horizontal="left" vertical="center"/>
    </xf>
    <xf numFmtId="0" fontId="12" fillId="0" borderId="0" xfId="1" applyFont="1" applyFill="1" applyAlignment="1">
      <alignment vertical="center"/>
    </xf>
    <xf numFmtId="0" fontId="13" fillId="0" borderId="0" xfId="1" applyFont="1" applyFill="1" applyAlignment="1">
      <alignment horizontal="right"/>
    </xf>
    <xf numFmtId="0" fontId="12" fillId="0" borderId="0" xfId="1" applyFont="1" applyFill="1" applyBorder="1" applyAlignment="1">
      <alignment horizontal="center" vertical="center"/>
    </xf>
    <xf numFmtId="0" fontId="14" fillId="0" borderId="0" xfId="1" applyFont="1" applyFill="1"/>
    <xf numFmtId="0" fontId="12" fillId="0" borderId="1" xfId="1" applyFont="1" applyFill="1" applyBorder="1"/>
    <xf numFmtId="0" fontId="12" fillId="0" borderId="0" xfId="1" applyFont="1" applyFill="1" applyBorder="1"/>
    <xf numFmtId="0" fontId="11" fillId="0" borderId="0" xfId="1" applyFont="1" applyFill="1"/>
    <xf numFmtId="164" fontId="11" fillId="0" borderId="0" xfId="1" applyNumberFormat="1" applyFont="1" applyFill="1" applyProtection="1"/>
    <xf numFmtId="0" fontId="12" fillId="0" borderId="0" xfId="2" applyFont="1" applyFill="1"/>
    <xf numFmtId="0" fontId="12" fillId="0" borderId="0" xfId="1" applyFont="1" applyFill="1" applyBorder="1" applyAlignment="1" applyProtection="1">
      <alignment horizontal="left"/>
    </xf>
    <xf numFmtId="164" fontId="12" fillId="0" borderId="0" xfId="1" applyNumberFormat="1" applyFont="1" applyFill="1" applyBorder="1"/>
    <xf numFmtId="0" fontId="13" fillId="0" borderId="0" xfId="1" applyFont="1" applyFill="1"/>
    <xf numFmtId="164" fontId="12" fillId="2" borderId="0" xfId="1" applyNumberFormat="1" applyFont="1" applyFill="1" applyProtection="1"/>
    <xf numFmtId="0" fontId="10" fillId="0" borderId="0" xfId="1" applyFont="1" applyFill="1" applyAlignment="1">
      <alignment horizontal="center" wrapText="1"/>
    </xf>
    <xf numFmtId="0" fontId="15" fillId="2" borderId="0" xfId="1" applyFont="1" applyFill="1" applyAlignment="1">
      <alignment vertical="center"/>
    </xf>
    <xf numFmtId="164" fontId="13" fillId="0" borderId="0" xfId="1" applyNumberFormat="1" applyFont="1" applyFill="1"/>
    <xf numFmtId="164" fontId="12" fillId="0" borderId="0" xfId="1" applyNumberFormat="1" applyFont="1" applyFill="1" applyProtection="1"/>
    <xf numFmtId="0" fontId="12" fillId="2" borderId="0" xfId="1" applyFont="1" applyFill="1"/>
    <xf numFmtId="3" fontId="7" fillId="0" borderId="0" xfId="0" applyNumberFormat="1" applyFont="1"/>
    <xf numFmtId="164" fontId="13" fillId="2" borderId="0" xfId="1" applyNumberFormat="1" applyFont="1" applyFill="1"/>
    <xf numFmtId="0" fontId="13" fillId="2" borderId="0" xfId="1" applyFont="1" applyFill="1"/>
    <xf numFmtId="164" fontId="12" fillId="2" borderId="0" xfId="1" applyNumberFormat="1" applyFont="1" applyFill="1"/>
    <xf numFmtId="164" fontId="12" fillId="2" borderId="1" xfId="1" applyNumberFormat="1" applyFont="1" applyFill="1" applyBorder="1" applyProtection="1"/>
    <xf numFmtId="0" fontId="12" fillId="2" borderId="1" xfId="1" applyFont="1" applyFill="1" applyBorder="1"/>
    <xf numFmtId="164" fontId="13" fillId="2" borderId="0" xfId="1" applyNumberFormat="1" applyFont="1" applyFill="1" applyProtection="1"/>
    <xf numFmtId="3" fontId="6" fillId="0" borderId="0" xfId="0" applyNumberFormat="1" applyFont="1"/>
    <xf numFmtId="0" fontId="7" fillId="0" borderId="0" xfId="0" applyFont="1" applyBorder="1"/>
    <xf numFmtId="164" fontId="12" fillId="2" borderId="0" xfId="1" applyNumberFormat="1" applyFont="1" applyFill="1" applyBorder="1" applyProtection="1"/>
    <xf numFmtId="0" fontId="12" fillId="2" borderId="0" xfId="1" applyFont="1" applyFill="1" applyBorder="1"/>
    <xf numFmtId="3" fontId="12" fillId="0" borderId="0" xfId="1" applyNumberFormat="1" applyFont="1" applyFill="1" applyAlignment="1">
      <alignment horizontal="right"/>
    </xf>
    <xf numFmtId="0" fontId="12" fillId="0" borderId="0" xfId="1" applyFont="1" applyFill="1" applyAlignment="1">
      <alignment horizontal="right"/>
    </xf>
    <xf numFmtId="3" fontId="12" fillId="0" borderId="0" xfId="1" applyNumberFormat="1" applyFont="1" applyFill="1"/>
    <xf numFmtId="3" fontId="12" fillId="0" borderId="0" xfId="1" applyNumberFormat="1" applyFont="1" applyFill="1" applyBorder="1"/>
    <xf numFmtId="3" fontId="12" fillId="0" borderId="1" xfId="1" applyNumberFormat="1" applyFont="1" applyFill="1" applyBorder="1"/>
    <xf numFmtId="3" fontId="13" fillId="0" borderId="0" xfId="1" applyNumberFormat="1" applyFont="1" applyFill="1" applyAlignment="1">
      <alignment horizontal="right"/>
    </xf>
    <xf numFmtId="0" fontId="8" fillId="0" borderId="0" xfId="1" applyFont="1" applyFill="1" applyAlignment="1">
      <alignment horizontal="right" vertical="center"/>
    </xf>
    <xf numFmtId="0" fontId="9" fillId="0" borderId="0" xfId="1" applyFont="1" applyFill="1" applyAlignment="1">
      <alignment horizontal="center" wrapText="1"/>
    </xf>
    <xf numFmtId="0" fontId="9" fillId="0" borderId="0" xfId="1" applyFont="1" applyFill="1" applyAlignment="1">
      <alignment horizontal="center"/>
    </xf>
    <xf numFmtId="0" fontId="8" fillId="2" borderId="2" xfId="1" applyFont="1" applyFill="1" applyBorder="1" applyAlignment="1" applyProtection="1">
      <alignment horizontal="center" vertical="center"/>
    </xf>
    <xf numFmtId="0" fontId="8" fillId="2" borderId="6" xfId="1" applyFont="1" applyFill="1" applyBorder="1" applyAlignment="1" applyProtection="1">
      <alignment horizontal="center" vertical="center"/>
    </xf>
    <xf numFmtId="0" fontId="8" fillId="2" borderId="7" xfId="1" applyFont="1" applyFill="1" applyBorder="1" applyAlignment="1" applyProtection="1">
      <alignment horizontal="center" vertical="center"/>
    </xf>
    <xf numFmtId="0" fontId="8" fillId="2" borderId="8" xfId="1" applyFont="1" applyFill="1" applyBorder="1" applyAlignment="1" applyProtection="1">
      <alignment horizontal="center" vertical="center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2" xfId="1" applyFont="1" applyFill="1" applyBorder="1" applyAlignment="1">
      <alignment horizontal="center"/>
    </xf>
    <xf numFmtId="164" fontId="8" fillId="0" borderId="3" xfId="1" applyNumberFormat="1" applyFont="1" applyFill="1" applyBorder="1" applyAlignment="1" applyProtection="1">
      <alignment horizontal="center" wrapText="1"/>
    </xf>
    <xf numFmtId="164" fontId="8" fillId="0" borderId="4" xfId="1" applyNumberFormat="1" applyFont="1" applyFill="1" applyBorder="1" applyAlignment="1" applyProtection="1">
      <alignment horizontal="center" wrapText="1"/>
    </xf>
    <xf numFmtId="0" fontId="8" fillId="0" borderId="3" xfId="1" applyFont="1" applyFill="1" applyBorder="1" applyAlignment="1">
      <alignment horizontal="center"/>
    </xf>
    <xf numFmtId="0" fontId="8" fillId="0" borderId="5" xfId="1" applyFont="1" applyFill="1" applyBorder="1" applyAlignment="1">
      <alignment horizontal="center"/>
    </xf>
    <xf numFmtId="0" fontId="8" fillId="0" borderId="4" xfId="1" applyFont="1" applyFill="1" applyBorder="1" applyAlignment="1">
      <alignment horizontal="center"/>
    </xf>
    <xf numFmtId="0" fontId="8" fillId="0" borderId="3" xfId="1" applyFont="1" applyFill="1" applyBorder="1" applyAlignment="1" applyProtection="1">
      <alignment horizontal="center"/>
    </xf>
    <xf numFmtId="0" fontId="8" fillId="0" borderId="5" xfId="1" applyFont="1" applyFill="1" applyBorder="1" applyAlignment="1" applyProtection="1">
      <alignment horizontal="center"/>
    </xf>
    <xf numFmtId="0" fontId="8" fillId="0" borderId="4" xfId="1" applyFont="1" applyFill="1" applyBorder="1" applyAlignment="1" applyProtection="1">
      <alignment horizontal="center"/>
    </xf>
    <xf numFmtId="0" fontId="16" fillId="0" borderId="0" xfId="0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369094</xdr:colOff>
      <xdr:row>70</xdr:row>
      <xdr:rowOff>154782</xdr:rowOff>
    </xdr:from>
    <xdr:to>
      <xdr:col>12</xdr:col>
      <xdr:colOff>978556</xdr:colOff>
      <xdr:row>75</xdr:row>
      <xdr:rowOff>35719</xdr:rowOff>
    </xdr:to>
    <xdr:pic>
      <xdr:nvPicPr>
        <xdr:cNvPr id="1392" name="6 Imagen" descr="Nuevo logo institucional final hor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6844" y="13942220"/>
          <a:ext cx="2704962" cy="785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466446</xdr:colOff>
      <xdr:row>0</xdr:row>
      <xdr:rowOff>0</xdr:rowOff>
    </xdr:from>
    <xdr:to>
      <xdr:col>12</xdr:col>
      <xdr:colOff>1010629</xdr:colOff>
      <xdr:row>5</xdr:row>
      <xdr:rowOff>0</xdr:rowOff>
    </xdr:to>
    <xdr:pic>
      <xdr:nvPicPr>
        <xdr:cNvPr id="6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2944196" y="0"/>
          <a:ext cx="2639683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11206</xdr:rowOff>
    </xdr:from>
    <xdr:to>
      <xdr:col>0</xdr:col>
      <xdr:colOff>2723029</xdr:colOff>
      <xdr:row>5</xdr:row>
      <xdr:rowOff>11206</xdr:rowOff>
    </xdr:to>
    <xdr:pic>
      <xdr:nvPicPr>
        <xdr:cNvPr id="7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11206"/>
          <a:ext cx="2723029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71</xdr:row>
      <xdr:rowOff>47625</xdr:rowOff>
    </xdr:from>
    <xdr:to>
      <xdr:col>0</xdr:col>
      <xdr:colOff>2951557</xdr:colOff>
      <xdr:row>75</xdr:row>
      <xdr:rowOff>23810</xdr:rowOff>
    </xdr:to>
    <xdr:pic>
      <xdr:nvPicPr>
        <xdr:cNvPr id="9" name="6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14001750"/>
          <a:ext cx="2951557" cy="714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N142"/>
  <sheetViews>
    <sheetView showGridLines="0" tabSelected="1" zoomScale="80" zoomScaleNormal="80" zoomScaleSheetLayoutView="85" workbookViewId="0">
      <selection activeCell="A150" sqref="A150"/>
    </sheetView>
  </sheetViews>
  <sheetFormatPr baseColWidth="10" defaultColWidth="11" defaultRowHeight="12.75" x14ac:dyDescent="0.2"/>
  <cols>
    <col min="1" max="1" width="45.7109375" style="1" customWidth="1"/>
    <col min="2" max="12" width="15.7109375" style="1" customWidth="1"/>
    <col min="13" max="13" width="15.85546875" style="1" customWidth="1"/>
    <col min="14" max="14" width="19" style="1" customWidth="1"/>
    <col min="15" max="16384" width="11" style="1"/>
  </cols>
  <sheetData>
    <row r="1" spans="1:14" ht="15" customHeight="1" x14ac:dyDescent="0.2"/>
    <row r="2" spans="1:14" ht="15" customHeight="1" x14ac:dyDescent="0.2"/>
    <row r="3" spans="1:14" ht="15" customHeight="1" x14ac:dyDescent="0.2"/>
    <row r="4" spans="1:14" ht="15" customHeight="1" x14ac:dyDescent="0.2"/>
    <row r="5" spans="1:14" ht="15" customHeight="1" x14ac:dyDescent="0.2"/>
    <row r="6" spans="1:14" ht="17.25" customHeight="1" x14ac:dyDescent="0.2">
      <c r="A6" s="59" t="s">
        <v>69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4" ht="16.5" customHeight="1" x14ac:dyDescent="0.2">
      <c r="A7" s="7"/>
      <c r="B7" s="3"/>
      <c r="C7" s="3"/>
      <c r="D7" s="3"/>
      <c r="E7" s="3"/>
      <c r="L7" s="4"/>
      <c r="M7" s="5"/>
    </row>
    <row r="8" spans="1:14" s="16" customFormat="1" ht="38.25" customHeight="1" x14ac:dyDescent="0.3">
      <c r="A8" s="60" t="s">
        <v>66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9" spans="1:14" s="16" customFormat="1" ht="17.25" customHeight="1" x14ac:dyDescent="0.3">
      <c r="A9" s="17"/>
      <c r="B9" s="3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4" s="16" customFormat="1" ht="18" customHeight="1" x14ac:dyDescent="0.3">
      <c r="A10" s="66" t="s">
        <v>52</v>
      </c>
      <c r="B10" s="66" t="s">
        <v>0</v>
      </c>
      <c r="C10" s="73" t="s">
        <v>53</v>
      </c>
      <c r="D10" s="74"/>
      <c r="E10" s="74"/>
      <c r="F10" s="74"/>
      <c r="G10" s="74"/>
      <c r="H10" s="74"/>
      <c r="I10" s="74"/>
      <c r="J10" s="74"/>
      <c r="K10" s="74"/>
      <c r="L10" s="74"/>
      <c r="M10" s="75"/>
    </row>
    <row r="11" spans="1:14" s="16" customFormat="1" ht="18" customHeight="1" x14ac:dyDescent="0.3">
      <c r="A11" s="66"/>
      <c r="B11" s="66"/>
      <c r="C11" s="70" t="s">
        <v>54</v>
      </c>
      <c r="D11" s="71"/>
      <c r="E11" s="71"/>
      <c r="F11" s="72"/>
      <c r="G11" s="73" t="s">
        <v>55</v>
      </c>
      <c r="H11" s="74"/>
      <c r="I11" s="74"/>
      <c r="J11" s="75"/>
      <c r="K11" s="67" t="s">
        <v>56</v>
      </c>
      <c r="L11" s="67"/>
      <c r="M11" s="67"/>
    </row>
    <row r="12" spans="1:14" s="16" customFormat="1" ht="18" customHeight="1" x14ac:dyDescent="0.3">
      <c r="A12" s="66"/>
      <c r="B12" s="66"/>
      <c r="C12" s="68" t="s">
        <v>57</v>
      </c>
      <c r="D12" s="69"/>
      <c r="E12" s="68" t="s">
        <v>58</v>
      </c>
      <c r="F12" s="69"/>
      <c r="G12" s="68" t="s">
        <v>57</v>
      </c>
      <c r="H12" s="69"/>
      <c r="I12" s="68" t="s">
        <v>59</v>
      </c>
      <c r="J12" s="69"/>
      <c r="K12" s="68" t="s">
        <v>57</v>
      </c>
      <c r="L12" s="69"/>
      <c r="M12" s="18" t="s">
        <v>58</v>
      </c>
    </row>
    <row r="13" spans="1:14" ht="15" customHeight="1" x14ac:dyDescent="0.25">
      <c r="A13" s="33"/>
      <c r="B13" s="29"/>
      <c r="C13" s="22"/>
      <c r="D13" s="29"/>
      <c r="E13" s="22"/>
      <c r="F13" s="29"/>
      <c r="G13" s="29"/>
      <c r="H13" s="22"/>
      <c r="I13" s="29"/>
      <c r="J13" s="29"/>
      <c r="K13" s="29"/>
      <c r="L13" s="22"/>
      <c r="M13" s="29"/>
    </row>
    <row r="14" spans="1:14" s="6" customFormat="1" ht="15" customHeight="1" x14ac:dyDescent="0.25">
      <c r="A14" s="13" t="s">
        <v>0</v>
      </c>
      <c r="B14" s="49">
        <f>SUM(B16,B22,B55)</f>
        <v>408898</v>
      </c>
      <c r="C14" s="35"/>
      <c r="D14" s="49">
        <f>SUM(D16,D22,D55)</f>
        <v>135355</v>
      </c>
      <c r="E14" s="35"/>
      <c r="F14" s="49">
        <f>SUM(F16,F22,F55)</f>
        <v>273543</v>
      </c>
      <c r="G14" s="35"/>
      <c r="H14" s="49">
        <f>SUM(H16,H22,H55)</f>
        <v>108136</v>
      </c>
      <c r="I14" s="49"/>
      <c r="J14" s="49">
        <f>SUM(J16,J22,J55)</f>
        <v>227481</v>
      </c>
      <c r="K14" s="49"/>
      <c r="L14" s="49">
        <f t="shared" ref="L14:M14" si="0">SUM(L16,L22,L55)</f>
        <v>27219</v>
      </c>
      <c r="M14" s="49">
        <f t="shared" si="0"/>
        <v>46062</v>
      </c>
      <c r="N14" s="49"/>
    </row>
    <row r="15" spans="1:14" ht="15" customHeight="1" x14ac:dyDescent="0.25">
      <c r="A15" s="14"/>
      <c r="B15" s="22"/>
      <c r="C15" s="22"/>
      <c r="D15" s="40"/>
      <c r="E15" s="22"/>
      <c r="F15" s="40"/>
      <c r="G15" s="22"/>
      <c r="H15" s="42"/>
      <c r="I15" s="22"/>
      <c r="J15" s="49"/>
      <c r="K15" s="22"/>
      <c r="L15" s="49"/>
      <c r="M15" s="49"/>
      <c r="N15" s="49"/>
    </row>
    <row r="16" spans="1:14" s="6" customFormat="1" ht="15" customHeight="1" x14ac:dyDescent="0.25">
      <c r="A16" s="13" t="s">
        <v>68</v>
      </c>
      <c r="B16" s="39">
        <f>SUM(B17:B20)</f>
        <v>60217</v>
      </c>
      <c r="C16" s="39"/>
      <c r="D16" s="39">
        <f>SUM(D17:D20)</f>
        <v>19200</v>
      </c>
      <c r="E16" s="39"/>
      <c r="F16" s="39">
        <f>SUM(F17:F20)</f>
        <v>41017</v>
      </c>
      <c r="G16" s="39"/>
      <c r="H16" s="39">
        <f>SUM(H17:H20)</f>
        <v>15444</v>
      </c>
      <c r="I16" s="39"/>
      <c r="J16" s="39">
        <f>SUM(J17:J20)</f>
        <v>34934</v>
      </c>
      <c r="K16" s="39"/>
      <c r="L16" s="58">
        <f t="shared" ref="L16:M16" si="1">SUM(L17:L20)</f>
        <v>3756</v>
      </c>
      <c r="M16" s="58">
        <f t="shared" si="1"/>
        <v>6083</v>
      </c>
      <c r="N16" s="49"/>
    </row>
    <row r="17" spans="1:13" ht="15" customHeight="1" x14ac:dyDescent="0.25">
      <c r="A17" s="14" t="s">
        <v>1</v>
      </c>
      <c r="B17" s="36">
        <f>SUM(D17,F17)</f>
        <v>8320</v>
      </c>
      <c r="C17" s="41"/>
      <c r="D17" s="36">
        <f>SUM(H17,L17)</f>
        <v>2250</v>
      </c>
      <c r="E17" s="36"/>
      <c r="F17" s="36">
        <f>SUM(J17,M17)</f>
        <v>6070</v>
      </c>
      <c r="G17" s="22"/>
      <c r="H17" s="53">
        <v>2004</v>
      </c>
      <c r="I17" s="22"/>
      <c r="J17" s="53">
        <v>5577</v>
      </c>
      <c r="K17" s="54"/>
      <c r="L17" s="54">
        <v>246</v>
      </c>
      <c r="M17" s="54">
        <v>493</v>
      </c>
    </row>
    <row r="18" spans="1:13" ht="15" customHeight="1" x14ac:dyDescent="0.25">
      <c r="A18" s="14" t="s">
        <v>2</v>
      </c>
      <c r="B18" s="36">
        <f t="shared" ref="B18:B20" si="2">SUM(D18,F18)</f>
        <v>19149</v>
      </c>
      <c r="C18" s="41"/>
      <c r="D18" s="36">
        <f t="shared" ref="D18:D20" si="3">SUM(H18,L18)</f>
        <v>8082</v>
      </c>
      <c r="E18" s="36"/>
      <c r="F18" s="36">
        <f t="shared" ref="F18:F20" si="4">SUM(J18,M18)</f>
        <v>11067</v>
      </c>
      <c r="G18" s="22"/>
      <c r="H18" s="53">
        <v>7344</v>
      </c>
      <c r="I18" s="22"/>
      <c r="J18" s="53">
        <v>10646</v>
      </c>
      <c r="K18" s="54"/>
      <c r="L18" s="54">
        <v>738</v>
      </c>
      <c r="M18" s="54">
        <v>421</v>
      </c>
    </row>
    <row r="19" spans="1:13" ht="15" customHeight="1" x14ac:dyDescent="0.25">
      <c r="A19" s="14" t="s">
        <v>3</v>
      </c>
      <c r="B19" s="36">
        <f t="shared" si="2"/>
        <v>18144</v>
      </c>
      <c r="C19" s="41"/>
      <c r="D19" s="36">
        <f t="shared" si="3"/>
        <v>4592</v>
      </c>
      <c r="E19" s="36"/>
      <c r="F19" s="36">
        <f t="shared" si="4"/>
        <v>13552</v>
      </c>
      <c r="G19" s="22"/>
      <c r="H19" s="53">
        <v>3425</v>
      </c>
      <c r="I19" s="22"/>
      <c r="J19" s="53">
        <v>11050</v>
      </c>
      <c r="K19" s="53"/>
      <c r="L19" s="53">
        <v>1167</v>
      </c>
      <c r="M19" s="53">
        <v>2502</v>
      </c>
    </row>
    <row r="20" spans="1:13" ht="15" customHeight="1" x14ac:dyDescent="0.25">
      <c r="A20" s="14" t="s">
        <v>4</v>
      </c>
      <c r="B20" s="36">
        <f t="shared" si="2"/>
        <v>14604</v>
      </c>
      <c r="C20" s="41"/>
      <c r="D20" s="36">
        <f t="shared" si="3"/>
        <v>4276</v>
      </c>
      <c r="E20" s="36"/>
      <c r="F20" s="36">
        <f t="shared" si="4"/>
        <v>10328</v>
      </c>
      <c r="G20" s="22"/>
      <c r="H20" s="53">
        <v>2671</v>
      </c>
      <c r="I20" s="22"/>
      <c r="J20" s="53">
        <v>7661</v>
      </c>
      <c r="K20" s="53"/>
      <c r="L20" s="53">
        <v>1605</v>
      </c>
      <c r="M20" s="53">
        <v>2667</v>
      </c>
    </row>
    <row r="21" spans="1:13" ht="15" customHeight="1" x14ac:dyDescent="0.25">
      <c r="A21" s="14"/>
      <c r="B21" s="36"/>
      <c r="C21" s="41"/>
      <c r="D21" s="36"/>
      <c r="E21" s="22"/>
      <c r="F21" s="36"/>
      <c r="G21" s="22"/>
      <c r="H21" s="36"/>
      <c r="I21" s="22"/>
      <c r="J21" s="36"/>
      <c r="K21" s="22"/>
      <c r="L21" s="36"/>
      <c r="M21" s="36"/>
    </row>
    <row r="22" spans="1:13" s="6" customFormat="1" ht="15" customHeight="1" x14ac:dyDescent="0.25">
      <c r="A22" s="13" t="s">
        <v>5</v>
      </c>
      <c r="B22" s="43">
        <f>SUM(B23:B53)</f>
        <v>293777</v>
      </c>
      <c r="C22" s="44"/>
      <c r="D22" s="43">
        <f>SUM(D23:D53)</f>
        <v>95923</v>
      </c>
      <c r="E22" s="35"/>
      <c r="F22" s="43">
        <f>SUM(F23:F53)</f>
        <v>197854</v>
      </c>
      <c r="G22" s="35"/>
      <c r="H22" s="43">
        <f>SUM(H23:H53)</f>
        <v>84324</v>
      </c>
      <c r="I22" s="43"/>
      <c r="J22" s="43">
        <f>SUM(J23:J53)</f>
        <v>181364</v>
      </c>
      <c r="K22" s="43"/>
      <c r="L22" s="58">
        <f t="shared" ref="L22:M22" si="5">SUM(L23:L53)</f>
        <v>11599</v>
      </c>
      <c r="M22" s="58">
        <f t="shared" si="5"/>
        <v>16490</v>
      </c>
    </row>
    <row r="23" spans="1:13" ht="15" customHeight="1" x14ac:dyDescent="0.25">
      <c r="A23" s="14" t="s">
        <v>6</v>
      </c>
      <c r="B23" s="36">
        <f t="shared" ref="B23:B53" si="6">SUM(D23,F23)</f>
        <v>4521</v>
      </c>
      <c r="C23" s="41"/>
      <c r="D23" s="36">
        <f t="shared" ref="D23:D53" si="7">SUM(H23,L23)</f>
        <v>1958</v>
      </c>
      <c r="E23" s="36"/>
      <c r="F23" s="36">
        <f t="shared" ref="F23:F53" si="8">SUM(J23,M23)</f>
        <v>2563</v>
      </c>
      <c r="G23" s="22"/>
      <c r="H23" s="55">
        <v>1269</v>
      </c>
      <c r="I23" s="55"/>
      <c r="J23" s="55">
        <v>1840</v>
      </c>
      <c r="K23" s="36"/>
      <c r="L23" s="22">
        <v>689</v>
      </c>
      <c r="M23" s="22">
        <v>723</v>
      </c>
    </row>
    <row r="24" spans="1:13" ht="15" customHeight="1" x14ac:dyDescent="0.25">
      <c r="A24" s="14" t="s">
        <v>7</v>
      </c>
      <c r="B24" s="36">
        <f t="shared" si="6"/>
        <v>6576</v>
      </c>
      <c r="C24" s="41"/>
      <c r="D24" s="36">
        <f t="shared" si="7"/>
        <v>1970</v>
      </c>
      <c r="E24" s="36"/>
      <c r="F24" s="36">
        <f t="shared" si="8"/>
        <v>4606</v>
      </c>
      <c r="G24" s="22"/>
      <c r="H24" s="55">
        <v>1761</v>
      </c>
      <c r="I24" s="55"/>
      <c r="J24" s="55">
        <v>4293</v>
      </c>
      <c r="K24" s="36"/>
      <c r="L24" s="22">
        <v>209</v>
      </c>
      <c r="M24" s="22">
        <v>313</v>
      </c>
    </row>
    <row r="25" spans="1:13" ht="15" customHeight="1" x14ac:dyDescent="0.25">
      <c r="A25" s="14" t="s">
        <v>8</v>
      </c>
      <c r="B25" s="36">
        <f t="shared" si="6"/>
        <v>6489</v>
      </c>
      <c r="C25" s="41"/>
      <c r="D25" s="36">
        <f t="shared" si="7"/>
        <v>1318</v>
      </c>
      <c r="E25" s="36"/>
      <c r="F25" s="36">
        <f t="shared" si="8"/>
        <v>5171</v>
      </c>
      <c r="G25" s="22"/>
      <c r="H25" s="55">
        <v>1037</v>
      </c>
      <c r="I25" s="55"/>
      <c r="J25" s="55">
        <v>4175</v>
      </c>
      <c r="K25" s="36"/>
      <c r="L25" s="22">
        <v>281</v>
      </c>
      <c r="M25" s="22">
        <v>996</v>
      </c>
    </row>
    <row r="26" spans="1:13" ht="15" customHeight="1" x14ac:dyDescent="0.25">
      <c r="A26" s="14" t="s">
        <v>9</v>
      </c>
      <c r="B26" s="36">
        <f t="shared" si="6"/>
        <v>3022</v>
      </c>
      <c r="C26" s="41"/>
      <c r="D26" s="36">
        <f t="shared" si="7"/>
        <v>1155</v>
      </c>
      <c r="E26" s="36"/>
      <c r="F26" s="36">
        <f t="shared" si="8"/>
        <v>1867</v>
      </c>
      <c r="G26" s="22"/>
      <c r="H26" s="22">
        <v>826</v>
      </c>
      <c r="I26" s="22"/>
      <c r="J26" s="55">
        <v>1575</v>
      </c>
      <c r="K26" s="36"/>
      <c r="L26" s="22">
        <v>329</v>
      </c>
      <c r="M26" s="22">
        <v>292</v>
      </c>
    </row>
    <row r="27" spans="1:13" ht="15" customHeight="1" x14ac:dyDescent="0.25">
      <c r="A27" s="14" t="s">
        <v>10</v>
      </c>
      <c r="B27" s="36">
        <f t="shared" si="6"/>
        <v>9871</v>
      </c>
      <c r="C27" s="41"/>
      <c r="D27" s="36">
        <f t="shared" si="7"/>
        <v>3322</v>
      </c>
      <c r="E27" s="36"/>
      <c r="F27" s="36">
        <f t="shared" si="8"/>
        <v>6549</v>
      </c>
      <c r="G27" s="22"/>
      <c r="H27" s="55">
        <v>3186</v>
      </c>
      <c r="I27" s="55"/>
      <c r="J27" s="55">
        <v>6397</v>
      </c>
      <c r="K27" s="36"/>
      <c r="L27" s="22">
        <v>136</v>
      </c>
      <c r="M27" s="22">
        <v>152</v>
      </c>
    </row>
    <row r="28" spans="1:13" ht="15" customHeight="1" x14ac:dyDescent="0.25">
      <c r="A28" s="14" t="s">
        <v>11</v>
      </c>
      <c r="B28" s="36">
        <f t="shared" si="6"/>
        <v>2464</v>
      </c>
      <c r="C28" s="41"/>
      <c r="D28" s="36">
        <f t="shared" si="7"/>
        <v>1040</v>
      </c>
      <c r="E28" s="36"/>
      <c r="F28" s="36">
        <f t="shared" si="8"/>
        <v>1424</v>
      </c>
      <c r="G28" s="22"/>
      <c r="H28" s="22">
        <v>951</v>
      </c>
      <c r="I28" s="22"/>
      <c r="J28" s="55">
        <v>1378</v>
      </c>
      <c r="K28" s="36"/>
      <c r="L28" s="22">
        <v>89</v>
      </c>
      <c r="M28" s="22">
        <v>46</v>
      </c>
    </row>
    <row r="29" spans="1:13" ht="15" customHeight="1" x14ac:dyDescent="0.25">
      <c r="A29" s="14" t="s">
        <v>12</v>
      </c>
      <c r="B29" s="36">
        <f t="shared" si="6"/>
        <v>14758</v>
      </c>
      <c r="C29" s="41"/>
      <c r="D29" s="36">
        <f t="shared" si="7"/>
        <v>3517</v>
      </c>
      <c r="E29" s="36"/>
      <c r="F29" s="36">
        <f t="shared" si="8"/>
        <v>11241</v>
      </c>
      <c r="G29" s="22"/>
      <c r="H29" s="55">
        <v>2402</v>
      </c>
      <c r="I29" s="55"/>
      <c r="J29" s="55">
        <v>9979</v>
      </c>
      <c r="K29" s="36"/>
      <c r="L29" s="55">
        <v>1115</v>
      </c>
      <c r="M29" s="55">
        <v>1262</v>
      </c>
    </row>
    <row r="30" spans="1:13" ht="15" customHeight="1" x14ac:dyDescent="0.25">
      <c r="A30" s="14" t="s">
        <v>13</v>
      </c>
      <c r="B30" s="36">
        <f t="shared" si="6"/>
        <v>9448</v>
      </c>
      <c r="C30" s="41"/>
      <c r="D30" s="36">
        <f t="shared" si="7"/>
        <v>3007</v>
      </c>
      <c r="E30" s="36"/>
      <c r="F30" s="36">
        <f t="shared" si="8"/>
        <v>6441</v>
      </c>
      <c r="G30" s="22"/>
      <c r="H30" s="55">
        <v>2657</v>
      </c>
      <c r="I30" s="55"/>
      <c r="J30" s="55">
        <v>5805</v>
      </c>
      <c r="K30" s="22"/>
      <c r="L30" s="22">
        <v>350</v>
      </c>
      <c r="M30" s="22">
        <v>636</v>
      </c>
    </row>
    <row r="31" spans="1:13" ht="15" customHeight="1" x14ac:dyDescent="0.25">
      <c r="A31" s="14" t="s">
        <v>14</v>
      </c>
      <c r="B31" s="36">
        <f t="shared" si="6"/>
        <v>7817</v>
      </c>
      <c r="C31" s="41"/>
      <c r="D31" s="36">
        <f t="shared" si="7"/>
        <v>1838</v>
      </c>
      <c r="E31" s="36"/>
      <c r="F31" s="36">
        <f t="shared" si="8"/>
        <v>5979</v>
      </c>
      <c r="G31" s="22"/>
      <c r="H31" s="55">
        <v>1497</v>
      </c>
      <c r="I31" s="55"/>
      <c r="J31" s="55">
        <v>5481</v>
      </c>
      <c r="K31" s="22"/>
      <c r="L31" s="22">
        <v>341</v>
      </c>
      <c r="M31" s="22">
        <v>498</v>
      </c>
    </row>
    <row r="32" spans="1:13" ht="15" customHeight="1" x14ac:dyDescent="0.25">
      <c r="A32" s="14" t="s">
        <v>15</v>
      </c>
      <c r="B32" s="36">
        <f t="shared" si="6"/>
        <v>12715</v>
      </c>
      <c r="C32" s="41"/>
      <c r="D32" s="36">
        <f t="shared" si="7"/>
        <v>4433</v>
      </c>
      <c r="E32" s="36"/>
      <c r="F32" s="36">
        <f t="shared" si="8"/>
        <v>8282</v>
      </c>
      <c r="G32" s="22"/>
      <c r="H32" s="55">
        <v>3855</v>
      </c>
      <c r="I32" s="55"/>
      <c r="J32" s="55">
        <v>7444</v>
      </c>
      <c r="K32" s="55"/>
      <c r="L32" s="22">
        <v>578</v>
      </c>
      <c r="M32" s="22">
        <v>838</v>
      </c>
    </row>
    <row r="33" spans="1:13" ht="15" customHeight="1" x14ac:dyDescent="0.25">
      <c r="A33" s="14" t="s">
        <v>16</v>
      </c>
      <c r="B33" s="36">
        <f t="shared" si="6"/>
        <v>17926</v>
      </c>
      <c r="C33" s="41"/>
      <c r="D33" s="36">
        <f t="shared" si="7"/>
        <v>6842</v>
      </c>
      <c r="E33" s="36"/>
      <c r="F33" s="36">
        <f t="shared" si="8"/>
        <v>11084</v>
      </c>
      <c r="G33" s="22"/>
      <c r="H33" s="55">
        <v>5675</v>
      </c>
      <c r="I33" s="55"/>
      <c r="J33" s="55">
        <v>10311</v>
      </c>
      <c r="K33" s="55"/>
      <c r="L33" s="55">
        <v>1167</v>
      </c>
      <c r="M33" s="22">
        <v>773</v>
      </c>
    </row>
    <row r="34" spans="1:13" ht="15" customHeight="1" x14ac:dyDescent="0.25">
      <c r="A34" s="14" t="s">
        <v>17</v>
      </c>
      <c r="B34" s="36">
        <f t="shared" si="6"/>
        <v>13216</v>
      </c>
      <c r="C34" s="41"/>
      <c r="D34" s="36">
        <f t="shared" si="7"/>
        <v>3282</v>
      </c>
      <c r="E34" s="36"/>
      <c r="F34" s="36">
        <f t="shared" si="8"/>
        <v>9934</v>
      </c>
      <c r="G34" s="22"/>
      <c r="H34" s="55">
        <v>2906</v>
      </c>
      <c r="I34" s="55"/>
      <c r="J34" s="55">
        <v>7546</v>
      </c>
      <c r="K34" s="36"/>
      <c r="L34" s="22">
        <v>376</v>
      </c>
      <c r="M34" s="55">
        <v>2388</v>
      </c>
    </row>
    <row r="35" spans="1:13" ht="15" customHeight="1" x14ac:dyDescent="0.25">
      <c r="A35" s="14" t="s">
        <v>18</v>
      </c>
      <c r="B35" s="36">
        <f t="shared" si="6"/>
        <v>12450</v>
      </c>
      <c r="C35" s="41"/>
      <c r="D35" s="36">
        <f t="shared" si="7"/>
        <v>5705</v>
      </c>
      <c r="E35" s="36"/>
      <c r="F35" s="36">
        <f t="shared" si="8"/>
        <v>6745</v>
      </c>
      <c r="G35" s="22"/>
      <c r="H35" s="55">
        <v>5193</v>
      </c>
      <c r="I35" s="55"/>
      <c r="J35" s="55">
        <v>5910</v>
      </c>
      <c r="K35" s="36"/>
      <c r="L35" s="22">
        <v>512</v>
      </c>
      <c r="M35" s="22">
        <v>835</v>
      </c>
    </row>
    <row r="36" spans="1:13" ht="15" customHeight="1" x14ac:dyDescent="0.25">
      <c r="A36" s="14" t="s">
        <v>19</v>
      </c>
      <c r="B36" s="36">
        <f t="shared" si="6"/>
        <v>22959</v>
      </c>
      <c r="C36" s="41"/>
      <c r="D36" s="36">
        <f t="shared" si="7"/>
        <v>7341</v>
      </c>
      <c r="E36" s="36"/>
      <c r="F36" s="36">
        <f t="shared" si="8"/>
        <v>15618</v>
      </c>
      <c r="G36" s="22"/>
      <c r="H36" s="55">
        <v>6455</v>
      </c>
      <c r="I36" s="55"/>
      <c r="J36" s="55">
        <v>14812</v>
      </c>
      <c r="K36" s="36"/>
      <c r="L36" s="22">
        <v>886</v>
      </c>
      <c r="M36" s="22">
        <v>806</v>
      </c>
    </row>
    <row r="37" spans="1:13" ht="15" customHeight="1" x14ac:dyDescent="0.25">
      <c r="A37" s="14" t="s">
        <v>20</v>
      </c>
      <c r="B37" s="36">
        <f t="shared" si="6"/>
        <v>13798</v>
      </c>
      <c r="C37" s="41"/>
      <c r="D37" s="36">
        <f t="shared" si="7"/>
        <v>3997</v>
      </c>
      <c r="E37" s="36"/>
      <c r="F37" s="36">
        <f t="shared" si="8"/>
        <v>9801</v>
      </c>
      <c r="G37" s="22"/>
      <c r="H37" s="55">
        <v>3335</v>
      </c>
      <c r="I37" s="55"/>
      <c r="J37" s="55">
        <v>8987</v>
      </c>
      <c r="K37" s="36"/>
      <c r="L37" s="22">
        <v>662</v>
      </c>
      <c r="M37" s="22">
        <v>814</v>
      </c>
    </row>
    <row r="38" spans="1:13" ht="15" customHeight="1" x14ac:dyDescent="0.25">
      <c r="A38" s="14" t="s">
        <v>21</v>
      </c>
      <c r="B38" s="36">
        <f t="shared" si="6"/>
        <v>4794</v>
      </c>
      <c r="C38" s="41"/>
      <c r="D38" s="36">
        <f t="shared" si="7"/>
        <v>1757</v>
      </c>
      <c r="E38" s="36"/>
      <c r="F38" s="36">
        <f t="shared" si="8"/>
        <v>3037</v>
      </c>
      <c r="G38" s="22"/>
      <c r="H38" s="55">
        <v>1686</v>
      </c>
      <c r="I38" s="55"/>
      <c r="J38" s="55">
        <v>2930</v>
      </c>
      <c r="K38" s="36"/>
      <c r="L38" s="22">
        <v>71</v>
      </c>
      <c r="M38" s="22">
        <v>107</v>
      </c>
    </row>
    <row r="39" spans="1:13" ht="15" customHeight="1" x14ac:dyDescent="0.25">
      <c r="A39" s="14" t="s">
        <v>22</v>
      </c>
      <c r="B39" s="36">
        <f t="shared" si="6"/>
        <v>5991</v>
      </c>
      <c r="C39" s="41"/>
      <c r="D39" s="36">
        <f t="shared" si="7"/>
        <v>2060</v>
      </c>
      <c r="E39" s="36"/>
      <c r="F39" s="36">
        <f t="shared" si="8"/>
        <v>3931</v>
      </c>
      <c r="G39" s="22"/>
      <c r="H39" s="55">
        <v>1893</v>
      </c>
      <c r="I39" s="55"/>
      <c r="J39" s="55">
        <v>3789</v>
      </c>
      <c r="K39" s="36"/>
      <c r="L39" s="22">
        <v>167</v>
      </c>
      <c r="M39" s="22">
        <v>142</v>
      </c>
    </row>
    <row r="40" spans="1:13" ht="15" customHeight="1" x14ac:dyDescent="0.25">
      <c r="A40" s="14" t="s">
        <v>23</v>
      </c>
      <c r="B40" s="36">
        <f t="shared" si="6"/>
        <v>3851</v>
      </c>
      <c r="C40" s="41"/>
      <c r="D40" s="36">
        <f t="shared" si="7"/>
        <v>1107</v>
      </c>
      <c r="E40" s="36"/>
      <c r="F40" s="36">
        <f t="shared" si="8"/>
        <v>2744</v>
      </c>
      <c r="G40" s="22"/>
      <c r="H40" s="55">
        <v>1062</v>
      </c>
      <c r="I40" s="55"/>
      <c r="J40" s="55">
        <v>2629</v>
      </c>
      <c r="K40" s="36"/>
      <c r="L40" s="22">
        <v>45</v>
      </c>
      <c r="M40" s="22">
        <v>115</v>
      </c>
    </row>
    <row r="41" spans="1:13" ht="15" customHeight="1" x14ac:dyDescent="0.25">
      <c r="A41" s="14" t="s">
        <v>24</v>
      </c>
      <c r="B41" s="36">
        <f t="shared" si="6"/>
        <v>14161</v>
      </c>
      <c r="C41" s="41"/>
      <c r="D41" s="36">
        <f t="shared" si="7"/>
        <v>4717</v>
      </c>
      <c r="E41" s="36"/>
      <c r="F41" s="36">
        <f t="shared" si="8"/>
        <v>9444</v>
      </c>
      <c r="G41" s="22"/>
      <c r="H41" s="55">
        <v>4464</v>
      </c>
      <c r="I41" s="55"/>
      <c r="J41" s="55">
        <v>8956</v>
      </c>
      <c r="K41" s="36"/>
      <c r="L41" s="22">
        <v>253</v>
      </c>
      <c r="M41" s="22">
        <v>488</v>
      </c>
    </row>
    <row r="42" spans="1:13" ht="15" customHeight="1" x14ac:dyDescent="0.25">
      <c r="A42" s="14" t="s">
        <v>25</v>
      </c>
      <c r="B42" s="36">
        <f t="shared" si="6"/>
        <v>11262</v>
      </c>
      <c r="C42" s="41"/>
      <c r="D42" s="36">
        <f t="shared" si="7"/>
        <v>2997</v>
      </c>
      <c r="E42" s="36"/>
      <c r="F42" s="36">
        <f t="shared" si="8"/>
        <v>8265</v>
      </c>
      <c r="G42" s="22"/>
      <c r="H42" s="55">
        <v>2525</v>
      </c>
      <c r="I42" s="55"/>
      <c r="J42" s="55">
        <v>7343</v>
      </c>
      <c r="K42" s="36"/>
      <c r="L42" s="22">
        <v>472</v>
      </c>
      <c r="M42" s="22">
        <v>922</v>
      </c>
    </row>
    <row r="43" spans="1:13" ht="15" customHeight="1" x14ac:dyDescent="0.25">
      <c r="A43" s="14" t="s">
        <v>26</v>
      </c>
      <c r="B43" s="36">
        <f t="shared" si="6"/>
        <v>3581</v>
      </c>
      <c r="C43" s="41"/>
      <c r="D43" s="36">
        <f t="shared" si="7"/>
        <v>1261</v>
      </c>
      <c r="E43" s="36"/>
      <c r="F43" s="36">
        <f t="shared" si="8"/>
        <v>2320</v>
      </c>
      <c r="G43" s="22"/>
      <c r="H43" s="55">
        <v>1077</v>
      </c>
      <c r="I43" s="55"/>
      <c r="J43" s="55">
        <v>2214</v>
      </c>
      <c r="K43" s="36"/>
      <c r="L43" s="22">
        <v>184</v>
      </c>
      <c r="M43" s="22">
        <v>106</v>
      </c>
    </row>
    <row r="44" spans="1:13" ht="15" customHeight="1" x14ac:dyDescent="0.25">
      <c r="A44" s="14" t="s">
        <v>27</v>
      </c>
      <c r="B44" s="36">
        <f t="shared" si="6"/>
        <v>7224</v>
      </c>
      <c r="C44" s="41"/>
      <c r="D44" s="36">
        <f t="shared" si="7"/>
        <v>2647</v>
      </c>
      <c r="E44" s="36"/>
      <c r="F44" s="36">
        <f t="shared" si="8"/>
        <v>4577</v>
      </c>
      <c r="G44" s="22"/>
      <c r="H44" s="55">
        <v>2391</v>
      </c>
      <c r="I44" s="55"/>
      <c r="J44" s="55">
        <v>4066</v>
      </c>
      <c r="K44" s="36"/>
      <c r="L44" s="22">
        <v>256</v>
      </c>
      <c r="M44" s="22">
        <v>511</v>
      </c>
    </row>
    <row r="45" spans="1:13" ht="15" customHeight="1" x14ac:dyDescent="0.25">
      <c r="A45" s="14" t="s">
        <v>28</v>
      </c>
      <c r="B45" s="36">
        <f t="shared" si="6"/>
        <v>17512</v>
      </c>
      <c r="C45" s="41"/>
      <c r="D45" s="36">
        <f t="shared" si="7"/>
        <v>7793</v>
      </c>
      <c r="E45" s="36"/>
      <c r="F45" s="36">
        <f t="shared" si="8"/>
        <v>9719</v>
      </c>
      <c r="G45" s="22"/>
      <c r="H45" s="55">
        <v>7512</v>
      </c>
      <c r="I45" s="55"/>
      <c r="J45" s="55">
        <v>9267</v>
      </c>
      <c r="K45" s="36"/>
      <c r="L45" s="22">
        <v>281</v>
      </c>
      <c r="M45" s="22">
        <v>452</v>
      </c>
    </row>
    <row r="46" spans="1:13" ht="15" customHeight="1" x14ac:dyDescent="0.25">
      <c r="A46" s="14" t="s">
        <v>29</v>
      </c>
      <c r="B46" s="36">
        <f t="shared" si="6"/>
        <v>10761</v>
      </c>
      <c r="C46" s="41"/>
      <c r="D46" s="36">
        <f t="shared" si="7"/>
        <v>2780</v>
      </c>
      <c r="E46" s="36"/>
      <c r="F46" s="36">
        <f t="shared" si="8"/>
        <v>7981</v>
      </c>
      <c r="G46" s="22"/>
      <c r="H46" s="55">
        <v>2639</v>
      </c>
      <c r="I46" s="55"/>
      <c r="J46" s="55">
        <v>7710</v>
      </c>
      <c r="K46" s="36"/>
      <c r="L46" s="22">
        <v>141</v>
      </c>
      <c r="M46" s="22">
        <v>271</v>
      </c>
    </row>
    <row r="47" spans="1:13" ht="15" customHeight="1" x14ac:dyDescent="0.25">
      <c r="A47" s="14" t="s">
        <v>30</v>
      </c>
      <c r="B47" s="36">
        <f t="shared" si="6"/>
        <v>7646</v>
      </c>
      <c r="C47" s="41"/>
      <c r="D47" s="36">
        <f t="shared" si="7"/>
        <v>2455</v>
      </c>
      <c r="E47" s="36"/>
      <c r="F47" s="36">
        <f t="shared" si="8"/>
        <v>5191</v>
      </c>
      <c r="G47" s="22"/>
      <c r="H47" s="55">
        <v>2347</v>
      </c>
      <c r="I47" s="55"/>
      <c r="J47" s="55">
        <v>5107</v>
      </c>
      <c r="K47" s="36"/>
      <c r="L47" s="22">
        <v>108</v>
      </c>
      <c r="M47" s="22">
        <v>84</v>
      </c>
    </row>
    <row r="48" spans="1:13" ht="15" customHeight="1" x14ac:dyDescent="0.25">
      <c r="A48" s="14" t="s">
        <v>31</v>
      </c>
      <c r="B48" s="36">
        <f t="shared" si="6"/>
        <v>5753</v>
      </c>
      <c r="C48" s="41"/>
      <c r="D48" s="36">
        <f t="shared" si="7"/>
        <v>1714</v>
      </c>
      <c r="E48" s="36"/>
      <c r="F48" s="36">
        <f t="shared" si="8"/>
        <v>4039</v>
      </c>
      <c r="G48" s="22"/>
      <c r="H48" s="55">
        <v>1601</v>
      </c>
      <c r="I48" s="55"/>
      <c r="J48" s="55">
        <v>3852</v>
      </c>
      <c r="K48" s="36"/>
      <c r="L48" s="22">
        <v>113</v>
      </c>
      <c r="M48" s="22">
        <v>187</v>
      </c>
    </row>
    <row r="49" spans="1:13" ht="15" customHeight="1" x14ac:dyDescent="0.25">
      <c r="A49" s="14" t="s">
        <v>32</v>
      </c>
      <c r="B49" s="36">
        <f t="shared" si="6"/>
        <v>13558</v>
      </c>
      <c r="C49" s="41"/>
      <c r="D49" s="36">
        <f t="shared" si="7"/>
        <v>4756</v>
      </c>
      <c r="E49" s="36"/>
      <c r="F49" s="36">
        <f t="shared" si="8"/>
        <v>8802</v>
      </c>
      <c r="G49" s="22"/>
      <c r="H49" s="55">
        <v>4549</v>
      </c>
      <c r="I49" s="55"/>
      <c r="J49" s="55">
        <v>8594</v>
      </c>
      <c r="K49" s="36"/>
      <c r="L49" s="22">
        <v>207</v>
      </c>
      <c r="M49" s="22">
        <v>208</v>
      </c>
    </row>
    <row r="50" spans="1:13" ht="15" customHeight="1" x14ac:dyDescent="0.25">
      <c r="A50" s="14" t="s">
        <v>33</v>
      </c>
      <c r="B50" s="36">
        <f t="shared" si="6"/>
        <v>4056</v>
      </c>
      <c r="C50" s="41"/>
      <c r="D50" s="36">
        <f t="shared" si="7"/>
        <v>1662</v>
      </c>
      <c r="E50" s="36"/>
      <c r="F50" s="36">
        <f t="shared" si="8"/>
        <v>2394</v>
      </c>
      <c r="G50" s="22"/>
      <c r="H50" s="55">
        <v>1170</v>
      </c>
      <c r="I50" s="55"/>
      <c r="J50" s="55">
        <v>2235</v>
      </c>
      <c r="K50" s="36"/>
      <c r="L50" s="22">
        <v>492</v>
      </c>
      <c r="M50" s="22">
        <v>159</v>
      </c>
    </row>
    <row r="51" spans="1:13" ht="15" customHeight="1" x14ac:dyDescent="0.25">
      <c r="A51" s="14" t="s">
        <v>34</v>
      </c>
      <c r="B51" s="36">
        <f t="shared" si="6"/>
        <v>14391</v>
      </c>
      <c r="C51" s="41"/>
      <c r="D51" s="36">
        <f t="shared" si="7"/>
        <v>4609</v>
      </c>
      <c r="E51" s="36"/>
      <c r="F51" s="36">
        <f t="shared" si="8"/>
        <v>9782</v>
      </c>
      <c r="G51" s="22"/>
      <c r="H51" s="55">
        <v>4015</v>
      </c>
      <c r="I51" s="55"/>
      <c r="J51" s="55">
        <v>8778</v>
      </c>
      <c r="K51" s="36"/>
      <c r="L51" s="22">
        <v>594</v>
      </c>
      <c r="M51" s="55">
        <v>1004</v>
      </c>
    </row>
    <row r="52" spans="1:13" ht="15" customHeight="1" x14ac:dyDescent="0.25">
      <c r="A52" s="14" t="s">
        <v>35</v>
      </c>
      <c r="B52" s="36">
        <f t="shared" si="6"/>
        <v>3054</v>
      </c>
      <c r="C52" s="41"/>
      <c r="D52" s="36">
        <f t="shared" si="7"/>
        <v>760</v>
      </c>
      <c r="E52" s="36"/>
      <c r="F52" s="36">
        <f t="shared" si="8"/>
        <v>2294</v>
      </c>
      <c r="G52" s="22"/>
      <c r="H52" s="22">
        <v>593</v>
      </c>
      <c r="I52" s="22"/>
      <c r="J52" s="55">
        <v>2208</v>
      </c>
      <c r="K52" s="36"/>
      <c r="L52" s="22">
        <v>167</v>
      </c>
      <c r="M52" s="22">
        <v>86</v>
      </c>
    </row>
    <row r="53" spans="1:13" ht="15" customHeight="1" x14ac:dyDescent="0.25">
      <c r="A53" s="14" t="s">
        <v>36</v>
      </c>
      <c r="B53" s="36">
        <f t="shared" si="6"/>
        <v>8152</v>
      </c>
      <c r="C53" s="41"/>
      <c r="D53" s="36">
        <f t="shared" si="7"/>
        <v>2123</v>
      </c>
      <c r="E53" s="36"/>
      <c r="F53" s="36">
        <f t="shared" si="8"/>
        <v>6029</v>
      </c>
      <c r="G53" s="22"/>
      <c r="H53" s="55">
        <v>1795</v>
      </c>
      <c r="I53" s="55"/>
      <c r="J53" s="55">
        <v>5753</v>
      </c>
      <c r="K53" s="36"/>
      <c r="L53" s="22">
        <v>328</v>
      </c>
      <c r="M53" s="22">
        <v>276</v>
      </c>
    </row>
    <row r="54" spans="1:13" ht="15" customHeight="1" x14ac:dyDescent="0.25">
      <c r="A54" s="14"/>
      <c r="B54" s="45"/>
      <c r="C54" s="41"/>
      <c r="D54" s="36"/>
      <c r="E54" s="22"/>
      <c r="F54" s="36"/>
      <c r="G54" s="22"/>
      <c r="H54" s="41"/>
      <c r="I54" s="22"/>
      <c r="J54" s="41"/>
      <c r="K54" s="22"/>
      <c r="L54" s="41"/>
      <c r="M54" s="41"/>
    </row>
    <row r="55" spans="1:13" ht="15" customHeight="1" x14ac:dyDescent="0.25">
      <c r="A55" s="13" t="s">
        <v>37</v>
      </c>
      <c r="B55" s="43">
        <f>SUM(B56:B69)</f>
        <v>54904</v>
      </c>
      <c r="C55" s="44"/>
      <c r="D55" s="43">
        <f>SUM(D56:D69)</f>
        <v>20232</v>
      </c>
      <c r="E55" s="35"/>
      <c r="F55" s="43">
        <f>SUM(F56:F69)</f>
        <v>34672</v>
      </c>
      <c r="G55" s="35"/>
      <c r="H55" s="58">
        <f>SUM(H56:H69)</f>
        <v>8368</v>
      </c>
      <c r="I55" s="43"/>
      <c r="J55" s="58">
        <f>SUM(J56:J69)</f>
        <v>11183</v>
      </c>
      <c r="K55" s="43"/>
      <c r="L55" s="58">
        <f t="shared" ref="L55:M55" si="9">SUM(L56:L69)</f>
        <v>11864</v>
      </c>
      <c r="M55" s="58">
        <f t="shared" si="9"/>
        <v>23489</v>
      </c>
    </row>
    <row r="56" spans="1:13" ht="15" customHeight="1" x14ac:dyDescent="0.25">
      <c r="A56" s="14" t="s">
        <v>38</v>
      </c>
      <c r="B56" s="36">
        <f t="shared" ref="B56:B69" si="10">SUM(D56,F56)</f>
        <v>3573</v>
      </c>
      <c r="C56" s="41"/>
      <c r="D56" s="36">
        <f t="shared" ref="D56:D69" si="11">SUM(H56,L56)</f>
        <v>1429</v>
      </c>
      <c r="E56" s="36"/>
      <c r="F56" s="36">
        <f t="shared" ref="F56:F69" si="12">SUM(J56,M56)</f>
        <v>2144</v>
      </c>
      <c r="G56" s="22"/>
      <c r="H56" s="55">
        <v>1328</v>
      </c>
      <c r="I56" s="22"/>
      <c r="J56" s="55">
        <v>1975</v>
      </c>
      <c r="K56" s="36"/>
      <c r="L56" s="22">
        <v>101</v>
      </c>
      <c r="M56" s="22">
        <v>169</v>
      </c>
    </row>
    <row r="57" spans="1:13" ht="15" customHeight="1" x14ac:dyDescent="0.25">
      <c r="A57" s="14" t="s">
        <v>39</v>
      </c>
      <c r="B57" s="36">
        <f t="shared" si="10"/>
        <v>4979</v>
      </c>
      <c r="C57" s="41"/>
      <c r="D57" s="36">
        <f t="shared" si="11"/>
        <v>2366</v>
      </c>
      <c r="E57" s="36"/>
      <c r="F57" s="36">
        <f t="shared" si="12"/>
        <v>2613</v>
      </c>
      <c r="G57" s="22"/>
      <c r="H57" s="22">
        <v>952</v>
      </c>
      <c r="I57" s="22"/>
      <c r="J57" s="22">
        <v>867</v>
      </c>
      <c r="K57" s="36"/>
      <c r="L57" s="55">
        <v>1414</v>
      </c>
      <c r="M57" s="55">
        <v>1746</v>
      </c>
    </row>
    <row r="58" spans="1:13" ht="15" customHeight="1" x14ac:dyDescent="0.25">
      <c r="A58" s="14" t="s">
        <v>40</v>
      </c>
      <c r="B58" s="36">
        <f t="shared" si="10"/>
        <v>231</v>
      </c>
      <c r="C58" s="41"/>
      <c r="D58" s="36">
        <f t="shared" si="11"/>
        <v>73</v>
      </c>
      <c r="E58" s="36"/>
      <c r="F58" s="36">
        <f t="shared" si="12"/>
        <v>158</v>
      </c>
      <c r="G58" s="22"/>
      <c r="H58" s="22">
        <v>0</v>
      </c>
      <c r="I58" s="22"/>
      <c r="J58" s="22">
        <v>0</v>
      </c>
      <c r="K58" s="36"/>
      <c r="L58" s="22">
        <v>73</v>
      </c>
      <c r="M58" s="22">
        <v>158</v>
      </c>
    </row>
    <row r="59" spans="1:13" ht="15" customHeight="1" x14ac:dyDescent="0.25">
      <c r="A59" s="14" t="s">
        <v>41</v>
      </c>
      <c r="B59" s="36">
        <f t="shared" si="10"/>
        <v>2909</v>
      </c>
      <c r="C59" s="41"/>
      <c r="D59" s="36">
        <f t="shared" si="11"/>
        <v>1127</v>
      </c>
      <c r="E59" s="36"/>
      <c r="F59" s="36">
        <f t="shared" si="12"/>
        <v>1782</v>
      </c>
      <c r="G59" s="22"/>
      <c r="H59" s="55">
        <v>1095</v>
      </c>
      <c r="I59" s="22"/>
      <c r="J59" s="55">
        <v>1734</v>
      </c>
      <c r="K59" s="36"/>
      <c r="L59" s="22">
        <v>32</v>
      </c>
      <c r="M59" s="22">
        <v>48</v>
      </c>
    </row>
    <row r="60" spans="1:13" ht="15" customHeight="1" x14ac:dyDescent="0.25">
      <c r="A60" s="14" t="s">
        <v>42</v>
      </c>
      <c r="B60" s="36">
        <f t="shared" si="10"/>
        <v>4318</v>
      </c>
      <c r="C60" s="41"/>
      <c r="D60" s="36">
        <f t="shared" si="11"/>
        <v>909</v>
      </c>
      <c r="E60" s="36"/>
      <c r="F60" s="36">
        <f t="shared" si="12"/>
        <v>3409</v>
      </c>
      <c r="G60" s="22"/>
      <c r="H60" s="22">
        <v>297</v>
      </c>
      <c r="I60" s="22"/>
      <c r="J60" s="22">
        <v>488</v>
      </c>
      <c r="K60" s="36"/>
      <c r="L60" s="22">
        <v>612</v>
      </c>
      <c r="M60" s="55">
        <v>2921</v>
      </c>
    </row>
    <row r="61" spans="1:13" ht="15" customHeight="1" x14ac:dyDescent="0.25">
      <c r="A61" s="14" t="s">
        <v>43</v>
      </c>
      <c r="B61" s="36">
        <f t="shared" si="10"/>
        <v>2171</v>
      </c>
      <c r="C61" s="41"/>
      <c r="D61" s="36">
        <f t="shared" si="11"/>
        <v>821</v>
      </c>
      <c r="E61" s="36"/>
      <c r="F61" s="36">
        <f t="shared" si="12"/>
        <v>1350</v>
      </c>
      <c r="G61" s="22"/>
      <c r="H61" s="22">
        <v>602</v>
      </c>
      <c r="I61" s="22"/>
      <c r="J61" s="22">
        <v>915</v>
      </c>
      <c r="K61" s="36"/>
      <c r="L61" s="22">
        <v>219</v>
      </c>
      <c r="M61" s="22">
        <v>435</v>
      </c>
    </row>
    <row r="62" spans="1:13" ht="15" customHeight="1" x14ac:dyDescent="0.25">
      <c r="A62" s="14" t="s">
        <v>44</v>
      </c>
      <c r="B62" s="36">
        <f t="shared" si="10"/>
        <v>6160</v>
      </c>
      <c r="C62" s="41"/>
      <c r="D62" s="36">
        <f t="shared" si="11"/>
        <v>1167</v>
      </c>
      <c r="E62" s="36"/>
      <c r="F62" s="36">
        <f t="shared" si="12"/>
        <v>4993</v>
      </c>
      <c r="G62" s="22"/>
      <c r="H62" s="22">
        <v>0</v>
      </c>
      <c r="I62" s="22"/>
      <c r="J62" s="22">
        <v>0</v>
      </c>
      <c r="K62" s="36"/>
      <c r="L62" s="55">
        <v>1167</v>
      </c>
      <c r="M62" s="55">
        <v>4993</v>
      </c>
    </row>
    <row r="63" spans="1:13" ht="15" customHeight="1" x14ac:dyDescent="0.25">
      <c r="A63" s="14" t="s">
        <v>45</v>
      </c>
      <c r="B63" s="36">
        <f t="shared" si="10"/>
        <v>2654</v>
      </c>
      <c r="C63" s="41"/>
      <c r="D63" s="36">
        <f t="shared" si="11"/>
        <v>1904</v>
      </c>
      <c r="E63" s="36"/>
      <c r="F63" s="36">
        <f t="shared" si="12"/>
        <v>750</v>
      </c>
      <c r="G63" s="22"/>
      <c r="H63" s="55">
        <v>1287</v>
      </c>
      <c r="I63" s="22"/>
      <c r="J63" s="22">
        <v>549</v>
      </c>
      <c r="K63" s="36"/>
      <c r="L63" s="22">
        <v>617</v>
      </c>
      <c r="M63" s="22">
        <v>201</v>
      </c>
    </row>
    <row r="64" spans="1:13" ht="15" customHeight="1" x14ac:dyDescent="0.25">
      <c r="A64" s="14" t="s">
        <v>46</v>
      </c>
      <c r="B64" s="36">
        <f t="shared" si="10"/>
        <v>2460</v>
      </c>
      <c r="C64" s="41"/>
      <c r="D64" s="36">
        <f t="shared" si="11"/>
        <v>817</v>
      </c>
      <c r="E64" s="36"/>
      <c r="F64" s="36">
        <f t="shared" si="12"/>
        <v>1643</v>
      </c>
      <c r="G64" s="22"/>
      <c r="H64" s="22">
        <v>413</v>
      </c>
      <c r="I64" s="22"/>
      <c r="J64" s="22">
        <v>692</v>
      </c>
      <c r="K64" s="36"/>
      <c r="L64" s="22">
        <v>404</v>
      </c>
      <c r="M64" s="22">
        <v>951</v>
      </c>
    </row>
    <row r="65" spans="1:13" ht="15" customHeight="1" x14ac:dyDescent="0.25">
      <c r="A65" s="32" t="s">
        <v>47</v>
      </c>
      <c r="B65" s="36">
        <f t="shared" si="10"/>
        <v>2874</v>
      </c>
      <c r="C65" s="41"/>
      <c r="D65" s="36">
        <f t="shared" si="11"/>
        <v>1157</v>
      </c>
      <c r="E65" s="36"/>
      <c r="F65" s="36">
        <f t="shared" si="12"/>
        <v>1717</v>
      </c>
      <c r="G65" s="22"/>
      <c r="H65" s="22">
        <v>666</v>
      </c>
      <c r="I65" s="22"/>
      <c r="J65" s="22">
        <v>885</v>
      </c>
      <c r="K65" s="36"/>
      <c r="L65" s="22">
        <v>491</v>
      </c>
      <c r="M65" s="22">
        <v>832</v>
      </c>
    </row>
    <row r="66" spans="1:13" ht="15" customHeight="1" x14ac:dyDescent="0.25">
      <c r="A66" s="32" t="s">
        <v>48</v>
      </c>
      <c r="B66" s="36">
        <f t="shared" si="10"/>
        <v>1451</v>
      </c>
      <c r="C66" s="41"/>
      <c r="D66" s="36">
        <f t="shared" si="11"/>
        <v>845</v>
      </c>
      <c r="E66" s="36"/>
      <c r="F66" s="36">
        <f t="shared" si="12"/>
        <v>606</v>
      </c>
      <c r="G66" s="22"/>
      <c r="H66" s="22">
        <v>682</v>
      </c>
      <c r="I66" s="22"/>
      <c r="J66" s="22">
        <v>387</v>
      </c>
      <c r="K66" s="36"/>
      <c r="L66" s="22">
        <v>163</v>
      </c>
      <c r="M66" s="22">
        <v>219</v>
      </c>
    </row>
    <row r="67" spans="1:13" ht="15" customHeight="1" x14ac:dyDescent="0.25">
      <c r="A67" s="14" t="s">
        <v>49</v>
      </c>
      <c r="B67" s="36">
        <f t="shared" si="10"/>
        <v>4994</v>
      </c>
      <c r="C67" s="41"/>
      <c r="D67" s="36">
        <f t="shared" si="11"/>
        <v>841</v>
      </c>
      <c r="E67" s="36"/>
      <c r="F67" s="36">
        <f t="shared" si="12"/>
        <v>4153</v>
      </c>
      <c r="G67" s="22"/>
      <c r="H67" s="22">
        <v>185</v>
      </c>
      <c r="I67" s="22"/>
      <c r="J67" s="22">
        <v>308</v>
      </c>
      <c r="K67" s="36"/>
      <c r="L67" s="22">
        <v>656</v>
      </c>
      <c r="M67" s="55">
        <v>3845</v>
      </c>
    </row>
    <row r="68" spans="1:13" ht="15" customHeight="1" x14ac:dyDescent="0.25">
      <c r="A68" s="50" t="s">
        <v>50</v>
      </c>
      <c r="B68" s="51">
        <f t="shared" si="10"/>
        <v>8000</v>
      </c>
      <c r="C68" s="52"/>
      <c r="D68" s="51">
        <f t="shared" si="11"/>
        <v>3473</v>
      </c>
      <c r="E68" s="51"/>
      <c r="F68" s="51">
        <f t="shared" si="12"/>
        <v>4527</v>
      </c>
      <c r="G68" s="29"/>
      <c r="H68" s="29">
        <v>620</v>
      </c>
      <c r="I68" s="51"/>
      <c r="J68" s="29">
        <v>700</v>
      </c>
      <c r="K68" s="51"/>
      <c r="L68" s="56">
        <v>2853</v>
      </c>
      <c r="M68" s="56">
        <v>3827</v>
      </c>
    </row>
    <row r="69" spans="1:13" ht="15" customHeight="1" x14ac:dyDescent="0.25">
      <c r="A69" s="15" t="s">
        <v>51</v>
      </c>
      <c r="B69" s="46">
        <f t="shared" si="10"/>
        <v>8130</v>
      </c>
      <c r="C69" s="47"/>
      <c r="D69" s="46">
        <f t="shared" si="11"/>
        <v>3303</v>
      </c>
      <c r="E69" s="46"/>
      <c r="F69" s="46">
        <f t="shared" si="12"/>
        <v>4827</v>
      </c>
      <c r="G69" s="28"/>
      <c r="H69" s="28">
        <v>241</v>
      </c>
      <c r="I69" s="46"/>
      <c r="J69" s="57">
        <v>1683</v>
      </c>
      <c r="K69" s="46"/>
      <c r="L69" s="57">
        <v>3062</v>
      </c>
      <c r="M69" s="57">
        <v>3144</v>
      </c>
    </row>
    <row r="70" spans="1:13" x14ac:dyDescent="0.2">
      <c r="A70" s="19" t="s">
        <v>60</v>
      </c>
      <c r="B70" s="20"/>
      <c r="C70" s="21"/>
      <c r="D70" s="11"/>
      <c r="E70" s="11"/>
      <c r="G70" s="9"/>
      <c r="H70" s="9"/>
      <c r="I70" s="11"/>
      <c r="J70" s="11"/>
      <c r="K70" s="9"/>
      <c r="L70" s="11"/>
      <c r="M70" s="9"/>
    </row>
    <row r="71" spans="1:13" ht="13.5" customHeight="1" x14ac:dyDescent="0.2">
      <c r="A71" s="10"/>
      <c r="B71" s="8"/>
      <c r="C71" s="9"/>
      <c r="D71" s="9"/>
      <c r="E71" s="8"/>
      <c r="F71" s="8"/>
      <c r="G71" s="8"/>
      <c r="H71" s="8"/>
      <c r="I71" s="8"/>
      <c r="J71" s="8"/>
      <c r="K71" s="9"/>
      <c r="L71" s="8"/>
      <c r="M71" s="9"/>
    </row>
    <row r="72" spans="1:13" x14ac:dyDescent="0.2">
      <c r="B72" s="38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spans="1:13" ht="15" customHeight="1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</row>
    <row r="74" spans="1:13" ht="15" customHeight="1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</row>
    <row r="75" spans="1:13" ht="15" customHeight="1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</row>
    <row r="76" spans="1:13" ht="15" customHeight="1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</row>
    <row r="77" spans="1:13" ht="16.5" customHeight="1" x14ac:dyDescent="0.2">
      <c r="A77" s="59" t="s">
        <v>69</v>
      </c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</row>
    <row r="78" spans="1:13" ht="12.75" customHeight="1" x14ac:dyDescent="0.25">
      <c r="A78" s="23"/>
      <c r="B78" s="24"/>
      <c r="C78" s="24"/>
      <c r="D78" s="24"/>
      <c r="E78" s="24"/>
      <c r="F78" s="22"/>
      <c r="G78" s="22"/>
      <c r="H78" s="22"/>
      <c r="I78" s="22"/>
      <c r="J78" s="22"/>
      <c r="K78" s="22"/>
      <c r="L78" s="25"/>
      <c r="M78" s="26"/>
    </row>
    <row r="79" spans="1:13" s="27" customFormat="1" ht="38.25" customHeight="1" x14ac:dyDescent="0.3">
      <c r="A79" s="60" t="s">
        <v>67</v>
      </c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</row>
    <row r="80" spans="1:13" ht="15" customHeight="1" x14ac:dyDescent="0.25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</row>
    <row r="81" spans="1:13" ht="18" customHeight="1" x14ac:dyDescent="0.2">
      <c r="A81" s="62" t="s">
        <v>52</v>
      </c>
      <c r="B81" s="63" t="s">
        <v>0</v>
      </c>
      <c r="C81" s="62" t="s">
        <v>61</v>
      </c>
      <c r="D81" s="62"/>
      <c r="E81" s="62"/>
      <c r="F81" s="62"/>
      <c r="G81" s="62"/>
      <c r="H81" s="62"/>
      <c r="I81" s="62"/>
      <c r="J81" s="62"/>
      <c r="K81" s="62"/>
      <c r="L81" s="62"/>
      <c r="M81" s="62"/>
    </row>
    <row r="82" spans="1:13" ht="18" customHeight="1" x14ac:dyDescent="0.2">
      <c r="A82" s="62"/>
      <c r="B82" s="64"/>
      <c r="C82" s="62" t="s">
        <v>54</v>
      </c>
      <c r="D82" s="62"/>
      <c r="E82" s="62" t="s">
        <v>62</v>
      </c>
      <c r="F82" s="62"/>
      <c r="G82" s="62" t="s">
        <v>63</v>
      </c>
      <c r="H82" s="62"/>
      <c r="I82" s="63" t="s">
        <v>0</v>
      </c>
      <c r="J82" s="62" t="s">
        <v>64</v>
      </c>
      <c r="K82" s="62"/>
      <c r="L82" s="62" t="s">
        <v>65</v>
      </c>
      <c r="M82" s="62"/>
    </row>
    <row r="83" spans="1:13" ht="18" customHeight="1" x14ac:dyDescent="0.25">
      <c r="A83" s="62"/>
      <c r="B83" s="65"/>
      <c r="C83" s="18" t="s">
        <v>57</v>
      </c>
      <c r="D83" s="18" t="s">
        <v>58</v>
      </c>
      <c r="E83" s="18" t="s">
        <v>57</v>
      </c>
      <c r="F83" s="18" t="s">
        <v>58</v>
      </c>
      <c r="G83" s="18" t="s">
        <v>57</v>
      </c>
      <c r="H83" s="18" t="s">
        <v>58</v>
      </c>
      <c r="I83" s="65"/>
      <c r="J83" s="18" t="s">
        <v>57</v>
      </c>
      <c r="K83" s="18" t="s">
        <v>58</v>
      </c>
      <c r="L83" s="18" t="s">
        <v>57</v>
      </c>
      <c r="M83" s="18" t="s">
        <v>58</v>
      </c>
    </row>
    <row r="84" spans="1:13" s="22" customFormat="1" ht="15" customHeight="1" x14ac:dyDescent="0.25">
      <c r="A84" s="33"/>
      <c r="B84" s="34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</row>
    <row r="85" spans="1:13" s="35" customFormat="1" ht="15" customHeight="1" x14ac:dyDescent="0.25">
      <c r="A85" s="13" t="s">
        <v>0</v>
      </c>
      <c r="B85" s="49">
        <f>SUM(B87,B93,B126)</f>
        <v>1542076</v>
      </c>
      <c r="C85" s="49">
        <f t="shared" ref="C85:M85" si="13">SUM(C87,C93,C126)</f>
        <v>754163</v>
      </c>
      <c r="D85" s="49">
        <f t="shared" si="13"/>
        <v>787913</v>
      </c>
      <c r="E85" s="49">
        <f t="shared" si="13"/>
        <v>122759</v>
      </c>
      <c r="F85" s="49">
        <f t="shared" si="13"/>
        <v>142897</v>
      </c>
      <c r="G85" s="49">
        <f t="shared" si="13"/>
        <v>196827</v>
      </c>
      <c r="H85" s="49">
        <f t="shared" si="13"/>
        <v>205980</v>
      </c>
      <c r="I85" s="49">
        <f t="shared" si="13"/>
        <v>668463</v>
      </c>
      <c r="J85" s="49">
        <f t="shared" si="13"/>
        <v>196763</v>
      </c>
      <c r="K85" s="49">
        <f t="shared" si="13"/>
        <v>203367</v>
      </c>
      <c r="L85" s="49">
        <f t="shared" si="13"/>
        <v>237814</v>
      </c>
      <c r="M85" s="49">
        <f t="shared" si="13"/>
        <v>235669</v>
      </c>
    </row>
    <row r="86" spans="1:13" s="22" customFormat="1" ht="15" customHeight="1" x14ac:dyDescent="0.25">
      <c r="A86" s="14"/>
      <c r="B86" s="36"/>
      <c r="C86" s="36"/>
      <c r="D86" s="36"/>
      <c r="E86" s="40"/>
      <c r="F86" s="40"/>
      <c r="G86" s="40"/>
      <c r="H86" s="40"/>
      <c r="I86" s="48"/>
      <c r="J86" s="40"/>
      <c r="K86" s="40"/>
      <c r="L86" s="40"/>
      <c r="M86" s="40"/>
    </row>
    <row r="87" spans="1:13" s="35" customFormat="1" ht="15" customHeight="1" x14ac:dyDescent="0.25">
      <c r="A87" s="13" t="s">
        <v>68</v>
      </c>
      <c r="B87" s="49">
        <f>SUM(B88:B91)</f>
        <v>315071</v>
      </c>
      <c r="C87" s="49">
        <f t="shared" ref="C87:M87" si="14">SUM(C88:C91)</f>
        <v>136410</v>
      </c>
      <c r="D87" s="49">
        <f t="shared" si="14"/>
        <v>178661</v>
      </c>
      <c r="E87" s="49">
        <f t="shared" si="14"/>
        <v>22020</v>
      </c>
      <c r="F87" s="49">
        <f t="shared" si="14"/>
        <v>24115</v>
      </c>
      <c r="G87" s="49">
        <f t="shared" si="14"/>
        <v>36254</v>
      </c>
      <c r="H87" s="49">
        <f t="shared" si="14"/>
        <v>43784</v>
      </c>
      <c r="I87" s="49">
        <f t="shared" si="14"/>
        <v>126173</v>
      </c>
      <c r="J87" s="49">
        <f t="shared" si="14"/>
        <v>37471</v>
      </c>
      <c r="K87" s="49">
        <f t="shared" si="14"/>
        <v>51278</v>
      </c>
      <c r="L87" s="49">
        <f t="shared" si="14"/>
        <v>40665</v>
      </c>
      <c r="M87" s="49">
        <f t="shared" si="14"/>
        <v>59484</v>
      </c>
    </row>
    <row r="88" spans="1:13" s="22" customFormat="1" ht="15" customHeight="1" x14ac:dyDescent="0.25">
      <c r="A88" s="14" t="s">
        <v>1</v>
      </c>
      <c r="B88" s="36">
        <f>SUM(C88,D88)</f>
        <v>71169</v>
      </c>
      <c r="C88" s="36">
        <f>SUM(E88,G88,J88,L88)</f>
        <v>34908</v>
      </c>
      <c r="D88" s="36">
        <f>SUM(F88,H88,K88,M88)</f>
        <v>36261</v>
      </c>
      <c r="E88" s="42">
        <v>3263</v>
      </c>
      <c r="F88" s="42">
        <v>3371</v>
      </c>
      <c r="G88" s="42">
        <v>8009</v>
      </c>
      <c r="H88" s="42">
        <v>7522</v>
      </c>
      <c r="I88" s="36">
        <f>SUM(E88,F88,G88,H88)</f>
        <v>22165</v>
      </c>
      <c r="J88" s="42">
        <v>11697</v>
      </c>
      <c r="K88" s="42">
        <v>11611</v>
      </c>
      <c r="L88" s="42">
        <v>11939</v>
      </c>
      <c r="M88" s="42">
        <v>13757</v>
      </c>
    </row>
    <row r="89" spans="1:13" s="22" customFormat="1" ht="15" customHeight="1" x14ac:dyDescent="0.25">
      <c r="A89" s="14" t="s">
        <v>2</v>
      </c>
      <c r="B89" s="36">
        <f t="shared" ref="B89:B91" si="15">SUM(C89,D89)</f>
        <v>70630</v>
      </c>
      <c r="C89" s="36">
        <f t="shared" ref="C89:C91" si="16">SUM(E89,G89,J89,L89)</f>
        <v>34488</v>
      </c>
      <c r="D89" s="36">
        <f t="shared" ref="D89:D91" si="17">SUM(F89,H89,K89,M89)</f>
        <v>36142</v>
      </c>
      <c r="E89" s="42">
        <v>7394</v>
      </c>
      <c r="F89" s="42">
        <v>5704</v>
      </c>
      <c r="G89" s="42">
        <v>8738</v>
      </c>
      <c r="H89" s="42">
        <v>8570</v>
      </c>
      <c r="I89" s="36">
        <f t="shared" ref="I89:I91" si="18">SUM(E89,F89,G89,H89)</f>
        <v>30406</v>
      </c>
      <c r="J89" s="42">
        <v>8496</v>
      </c>
      <c r="K89" s="42">
        <v>9726</v>
      </c>
      <c r="L89" s="42">
        <v>9860</v>
      </c>
      <c r="M89" s="42">
        <v>12142</v>
      </c>
    </row>
    <row r="90" spans="1:13" s="22" customFormat="1" ht="15" customHeight="1" x14ac:dyDescent="0.25">
      <c r="A90" s="14" t="s">
        <v>3</v>
      </c>
      <c r="B90" s="36">
        <f t="shared" si="15"/>
        <v>113436</v>
      </c>
      <c r="C90" s="36">
        <f t="shared" si="16"/>
        <v>39240</v>
      </c>
      <c r="D90" s="36">
        <f t="shared" si="17"/>
        <v>74196</v>
      </c>
      <c r="E90" s="42">
        <v>8429</v>
      </c>
      <c r="F90" s="42">
        <v>12450</v>
      </c>
      <c r="G90" s="42">
        <v>11783</v>
      </c>
      <c r="H90" s="42">
        <v>19525</v>
      </c>
      <c r="I90" s="36">
        <f t="shared" si="18"/>
        <v>52187</v>
      </c>
      <c r="J90" s="42">
        <v>9492</v>
      </c>
      <c r="K90" s="42">
        <v>19628</v>
      </c>
      <c r="L90" s="42">
        <v>9536</v>
      </c>
      <c r="M90" s="42">
        <v>22593</v>
      </c>
    </row>
    <row r="91" spans="1:13" s="22" customFormat="1" ht="15" customHeight="1" x14ac:dyDescent="0.25">
      <c r="A91" s="14" t="s">
        <v>4</v>
      </c>
      <c r="B91" s="36">
        <f t="shared" si="15"/>
        <v>59836</v>
      </c>
      <c r="C91" s="36">
        <f t="shared" si="16"/>
        <v>27774</v>
      </c>
      <c r="D91" s="36">
        <f t="shared" si="17"/>
        <v>32062</v>
      </c>
      <c r="E91" s="42">
        <v>2934</v>
      </c>
      <c r="F91" s="42">
        <v>2590</v>
      </c>
      <c r="G91" s="42">
        <v>7724</v>
      </c>
      <c r="H91" s="42">
        <v>8167</v>
      </c>
      <c r="I91" s="36">
        <f t="shared" si="18"/>
        <v>21415</v>
      </c>
      <c r="J91" s="42">
        <v>7786</v>
      </c>
      <c r="K91" s="42">
        <v>10313</v>
      </c>
      <c r="L91" s="42">
        <v>9330</v>
      </c>
      <c r="M91" s="42">
        <v>10992</v>
      </c>
    </row>
    <row r="92" spans="1:13" s="22" customFormat="1" ht="15" customHeight="1" x14ac:dyDescent="0.25">
      <c r="A92" s="14"/>
      <c r="B92" s="36"/>
      <c r="C92" s="36"/>
      <c r="D92" s="36"/>
      <c r="E92" s="36"/>
      <c r="F92" s="36"/>
      <c r="G92" s="36"/>
      <c r="H92" s="36"/>
      <c r="I92" s="48"/>
      <c r="J92" s="36"/>
      <c r="K92" s="36"/>
      <c r="L92" s="36"/>
      <c r="M92" s="36"/>
    </row>
    <row r="93" spans="1:13" s="35" customFormat="1" ht="15" customHeight="1" x14ac:dyDescent="0.25">
      <c r="A93" s="13" t="s">
        <v>5</v>
      </c>
      <c r="B93" s="48">
        <f>SUM(B94:B124)</f>
        <v>1167129</v>
      </c>
      <c r="C93" s="48">
        <f t="shared" ref="C93:M93" si="19">SUM(C94:C124)</f>
        <v>595492</v>
      </c>
      <c r="D93" s="48">
        <f t="shared" si="19"/>
        <v>571637</v>
      </c>
      <c r="E93" s="48">
        <f t="shared" si="19"/>
        <v>92619</v>
      </c>
      <c r="F93" s="48">
        <f t="shared" si="19"/>
        <v>109231</v>
      </c>
      <c r="G93" s="48">
        <f t="shared" si="19"/>
        <v>155663</v>
      </c>
      <c r="H93" s="48">
        <f t="shared" si="19"/>
        <v>153651</v>
      </c>
      <c r="I93" s="48">
        <f t="shared" si="19"/>
        <v>511164</v>
      </c>
      <c r="J93" s="48">
        <f t="shared" si="19"/>
        <v>155277</v>
      </c>
      <c r="K93" s="48">
        <f t="shared" si="19"/>
        <v>142516</v>
      </c>
      <c r="L93" s="48">
        <f t="shared" si="19"/>
        <v>191933</v>
      </c>
      <c r="M93" s="48">
        <f t="shared" si="19"/>
        <v>166239</v>
      </c>
    </row>
    <row r="94" spans="1:13" s="22" customFormat="1" ht="15" customHeight="1" x14ac:dyDescent="0.25">
      <c r="A94" s="14" t="s">
        <v>6</v>
      </c>
      <c r="B94" s="36">
        <f t="shared" ref="B94:B124" si="20">SUM(C94,D94)</f>
        <v>16659</v>
      </c>
      <c r="C94" s="36">
        <f t="shared" ref="C94:C124" si="21">SUM(E94,G94,J94,L94)</f>
        <v>8733</v>
      </c>
      <c r="D94" s="36">
        <f t="shared" ref="D94:D124" si="22">SUM(F94,H94,K94,M94)</f>
        <v>7926</v>
      </c>
      <c r="E94" s="14">
        <v>701</v>
      </c>
      <c r="F94" s="42">
        <v>1210</v>
      </c>
      <c r="G94" s="42">
        <v>2281</v>
      </c>
      <c r="H94" s="42">
        <v>1889</v>
      </c>
      <c r="I94" s="36">
        <f t="shared" ref="I94:I124" si="23">SUM(E94,F94,G94,H94)</f>
        <v>6081</v>
      </c>
      <c r="J94" s="14">
        <v>2081</v>
      </c>
      <c r="K94" s="42">
        <v>1792</v>
      </c>
      <c r="L94" s="42">
        <v>3670</v>
      </c>
      <c r="M94" s="42">
        <v>3035</v>
      </c>
    </row>
    <row r="95" spans="1:13" s="22" customFormat="1" ht="15" customHeight="1" x14ac:dyDescent="0.25">
      <c r="A95" s="14" t="s">
        <v>7</v>
      </c>
      <c r="B95" s="36">
        <f t="shared" si="20"/>
        <v>31552</v>
      </c>
      <c r="C95" s="36">
        <f t="shared" si="21"/>
        <v>18722</v>
      </c>
      <c r="D95" s="36">
        <f t="shared" si="22"/>
        <v>12830</v>
      </c>
      <c r="E95" s="42">
        <v>2271</v>
      </c>
      <c r="F95" s="42">
        <v>2374</v>
      </c>
      <c r="G95" s="42">
        <v>5234</v>
      </c>
      <c r="H95" s="42">
        <v>3452</v>
      </c>
      <c r="I95" s="36">
        <f t="shared" si="23"/>
        <v>13331</v>
      </c>
      <c r="J95" s="42">
        <v>4103</v>
      </c>
      <c r="K95" s="42">
        <v>2298</v>
      </c>
      <c r="L95" s="42">
        <v>7114</v>
      </c>
      <c r="M95" s="42">
        <v>4706</v>
      </c>
    </row>
    <row r="96" spans="1:13" s="22" customFormat="1" ht="15" customHeight="1" x14ac:dyDescent="0.25">
      <c r="A96" s="14" t="s">
        <v>8</v>
      </c>
      <c r="B96" s="36">
        <f t="shared" si="20"/>
        <v>21288</v>
      </c>
      <c r="C96" s="36">
        <f t="shared" si="21"/>
        <v>10102</v>
      </c>
      <c r="D96" s="36">
        <f t="shared" si="22"/>
        <v>11186</v>
      </c>
      <c r="E96" s="42">
        <v>1440</v>
      </c>
      <c r="F96" s="42">
        <v>2505</v>
      </c>
      <c r="G96" s="42">
        <v>3082</v>
      </c>
      <c r="H96" s="42">
        <v>3138</v>
      </c>
      <c r="I96" s="36">
        <f t="shared" si="23"/>
        <v>10165</v>
      </c>
      <c r="J96" s="42">
        <v>2516</v>
      </c>
      <c r="K96" s="42">
        <v>2381</v>
      </c>
      <c r="L96" s="42">
        <v>3064</v>
      </c>
      <c r="M96" s="42">
        <v>3162</v>
      </c>
    </row>
    <row r="97" spans="1:13" s="22" customFormat="1" ht="15" customHeight="1" x14ac:dyDescent="0.25">
      <c r="A97" s="14" t="s">
        <v>9</v>
      </c>
      <c r="B97" s="36">
        <f t="shared" si="20"/>
        <v>18718</v>
      </c>
      <c r="C97" s="36">
        <f t="shared" si="21"/>
        <v>10450</v>
      </c>
      <c r="D97" s="36">
        <f t="shared" si="22"/>
        <v>8268</v>
      </c>
      <c r="E97" s="42">
        <v>1011</v>
      </c>
      <c r="F97" s="14">
        <v>740</v>
      </c>
      <c r="G97" s="42">
        <v>2763</v>
      </c>
      <c r="H97" s="42">
        <v>2170</v>
      </c>
      <c r="I97" s="36">
        <f t="shared" si="23"/>
        <v>6684</v>
      </c>
      <c r="J97" s="42">
        <v>3191</v>
      </c>
      <c r="K97" s="42">
        <v>2596</v>
      </c>
      <c r="L97" s="42">
        <v>3485</v>
      </c>
      <c r="M97" s="42">
        <v>2762</v>
      </c>
    </row>
    <row r="98" spans="1:13" s="22" customFormat="1" ht="15" customHeight="1" x14ac:dyDescent="0.25">
      <c r="A98" s="14" t="s">
        <v>10</v>
      </c>
      <c r="B98" s="36">
        <f t="shared" si="20"/>
        <v>35900</v>
      </c>
      <c r="C98" s="36">
        <f t="shared" si="21"/>
        <v>15913</v>
      </c>
      <c r="D98" s="36">
        <f t="shared" si="22"/>
        <v>19987</v>
      </c>
      <c r="E98" s="42">
        <v>2046</v>
      </c>
      <c r="F98" s="42">
        <v>2191</v>
      </c>
      <c r="G98" s="42">
        <v>4365</v>
      </c>
      <c r="H98" s="42">
        <v>5863</v>
      </c>
      <c r="I98" s="36">
        <f t="shared" si="23"/>
        <v>14465</v>
      </c>
      <c r="J98" s="42">
        <v>4167</v>
      </c>
      <c r="K98" s="42">
        <v>5639</v>
      </c>
      <c r="L98" s="42">
        <v>5335</v>
      </c>
      <c r="M98" s="42">
        <v>6294</v>
      </c>
    </row>
    <row r="99" spans="1:13" s="22" customFormat="1" ht="15" customHeight="1" x14ac:dyDescent="0.25">
      <c r="A99" s="14" t="s">
        <v>11</v>
      </c>
      <c r="B99" s="36">
        <f t="shared" si="20"/>
        <v>14917</v>
      </c>
      <c r="C99" s="36">
        <f t="shared" si="21"/>
        <v>5544</v>
      </c>
      <c r="D99" s="36">
        <f t="shared" si="22"/>
        <v>9373</v>
      </c>
      <c r="E99" s="42">
        <v>1412</v>
      </c>
      <c r="F99" s="42">
        <v>2738</v>
      </c>
      <c r="G99" s="42">
        <v>1245</v>
      </c>
      <c r="H99" s="42">
        <v>2988</v>
      </c>
      <c r="I99" s="36">
        <f t="shared" si="23"/>
        <v>8383</v>
      </c>
      <c r="J99" s="42">
        <v>1458</v>
      </c>
      <c r="K99" s="42">
        <v>1936</v>
      </c>
      <c r="L99" s="42">
        <v>1429</v>
      </c>
      <c r="M99" s="42">
        <v>1711</v>
      </c>
    </row>
    <row r="100" spans="1:13" s="22" customFormat="1" ht="15" customHeight="1" x14ac:dyDescent="0.25">
      <c r="A100" s="14" t="s">
        <v>12</v>
      </c>
      <c r="B100" s="36">
        <f t="shared" si="20"/>
        <v>41244</v>
      </c>
      <c r="C100" s="36">
        <f t="shared" si="21"/>
        <v>20403</v>
      </c>
      <c r="D100" s="36">
        <f t="shared" si="22"/>
        <v>20841</v>
      </c>
      <c r="E100" s="42">
        <v>3831</v>
      </c>
      <c r="F100" s="42">
        <v>5360</v>
      </c>
      <c r="G100" s="42">
        <v>6089</v>
      </c>
      <c r="H100" s="42">
        <v>7371</v>
      </c>
      <c r="I100" s="36">
        <f t="shared" si="23"/>
        <v>22651</v>
      </c>
      <c r="J100" s="42">
        <v>3922</v>
      </c>
      <c r="K100" s="42">
        <v>4593</v>
      </c>
      <c r="L100" s="42">
        <v>6561</v>
      </c>
      <c r="M100" s="42">
        <v>3517</v>
      </c>
    </row>
    <row r="101" spans="1:13" s="22" customFormat="1" ht="15" customHeight="1" x14ac:dyDescent="0.25">
      <c r="A101" s="14" t="s">
        <v>13</v>
      </c>
      <c r="B101" s="36">
        <f t="shared" si="20"/>
        <v>35537</v>
      </c>
      <c r="C101" s="36">
        <f t="shared" si="21"/>
        <v>20885</v>
      </c>
      <c r="D101" s="36">
        <f t="shared" si="22"/>
        <v>14652</v>
      </c>
      <c r="E101" s="42">
        <v>4011</v>
      </c>
      <c r="F101" s="42">
        <v>3465</v>
      </c>
      <c r="G101" s="42">
        <v>5312</v>
      </c>
      <c r="H101" s="42">
        <v>3652</v>
      </c>
      <c r="I101" s="36">
        <f t="shared" si="23"/>
        <v>16440</v>
      </c>
      <c r="J101" s="42">
        <v>4900</v>
      </c>
      <c r="K101" s="42">
        <v>3259</v>
      </c>
      <c r="L101" s="42">
        <v>6662</v>
      </c>
      <c r="M101" s="42">
        <v>4276</v>
      </c>
    </row>
    <row r="102" spans="1:13" s="22" customFormat="1" ht="15" customHeight="1" x14ac:dyDescent="0.25">
      <c r="A102" s="14" t="s">
        <v>14</v>
      </c>
      <c r="B102" s="36">
        <f t="shared" si="20"/>
        <v>47083</v>
      </c>
      <c r="C102" s="36">
        <f t="shared" si="21"/>
        <v>13966</v>
      </c>
      <c r="D102" s="36">
        <f t="shared" si="22"/>
        <v>33117</v>
      </c>
      <c r="E102" s="42">
        <v>4578</v>
      </c>
      <c r="F102" s="42">
        <v>9041</v>
      </c>
      <c r="G102" s="42">
        <v>3200</v>
      </c>
      <c r="H102" s="42">
        <v>8313</v>
      </c>
      <c r="I102" s="36">
        <f t="shared" si="23"/>
        <v>25132</v>
      </c>
      <c r="J102" s="42">
        <v>2928</v>
      </c>
      <c r="K102" s="42">
        <v>6726</v>
      </c>
      <c r="L102" s="42">
        <v>3260</v>
      </c>
      <c r="M102" s="42">
        <v>9037</v>
      </c>
    </row>
    <row r="103" spans="1:13" s="22" customFormat="1" ht="15" customHeight="1" x14ac:dyDescent="0.25">
      <c r="A103" s="14" t="s">
        <v>15</v>
      </c>
      <c r="B103" s="36">
        <f t="shared" si="20"/>
        <v>43427</v>
      </c>
      <c r="C103" s="36">
        <f t="shared" si="21"/>
        <v>23687</v>
      </c>
      <c r="D103" s="36">
        <f t="shared" si="22"/>
        <v>19740</v>
      </c>
      <c r="E103" s="42">
        <v>2504</v>
      </c>
      <c r="F103" s="42">
        <v>2859</v>
      </c>
      <c r="G103" s="42">
        <v>6137</v>
      </c>
      <c r="H103" s="42">
        <v>4973</v>
      </c>
      <c r="I103" s="36">
        <f t="shared" si="23"/>
        <v>16473</v>
      </c>
      <c r="J103" s="42">
        <v>7268</v>
      </c>
      <c r="K103" s="42">
        <v>4718</v>
      </c>
      <c r="L103" s="42">
        <v>7778</v>
      </c>
      <c r="M103" s="42">
        <v>7190</v>
      </c>
    </row>
    <row r="104" spans="1:13" s="22" customFormat="1" ht="15" customHeight="1" x14ac:dyDescent="0.25">
      <c r="A104" s="14" t="s">
        <v>16</v>
      </c>
      <c r="B104" s="36">
        <f t="shared" si="20"/>
        <v>90176</v>
      </c>
      <c r="C104" s="36">
        <f t="shared" si="21"/>
        <v>55359</v>
      </c>
      <c r="D104" s="36">
        <f t="shared" si="22"/>
        <v>34817</v>
      </c>
      <c r="E104" s="42">
        <v>5050</v>
      </c>
      <c r="F104" s="42">
        <v>4542</v>
      </c>
      <c r="G104" s="42">
        <v>13347</v>
      </c>
      <c r="H104" s="42">
        <v>9747</v>
      </c>
      <c r="I104" s="36">
        <f t="shared" si="23"/>
        <v>32686</v>
      </c>
      <c r="J104" s="42">
        <v>16588</v>
      </c>
      <c r="K104" s="42">
        <v>9358</v>
      </c>
      <c r="L104" s="42">
        <v>20374</v>
      </c>
      <c r="M104" s="42">
        <v>11170</v>
      </c>
    </row>
    <row r="105" spans="1:13" s="22" customFormat="1" ht="15" customHeight="1" x14ac:dyDescent="0.25">
      <c r="A105" s="14" t="s">
        <v>17</v>
      </c>
      <c r="B105" s="36">
        <f t="shared" si="20"/>
        <v>49616</v>
      </c>
      <c r="C105" s="36">
        <f t="shared" si="21"/>
        <v>25787</v>
      </c>
      <c r="D105" s="36">
        <f t="shared" si="22"/>
        <v>23829</v>
      </c>
      <c r="E105" s="42">
        <v>4274</v>
      </c>
      <c r="F105" s="42">
        <v>3866</v>
      </c>
      <c r="G105" s="42">
        <v>5991</v>
      </c>
      <c r="H105" s="42">
        <v>5911</v>
      </c>
      <c r="I105" s="36">
        <f t="shared" si="23"/>
        <v>20042</v>
      </c>
      <c r="J105" s="42">
        <v>6422</v>
      </c>
      <c r="K105" s="42">
        <v>6657</v>
      </c>
      <c r="L105" s="42">
        <v>9100</v>
      </c>
      <c r="M105" s="42">
        <v>7395</v>
      </c>
    </row>
    <row r="106" spans="1:13" s="22" customFormat="1" ht="15" customHeight="1" x14ac:dyDescent="0.25">
      <c r="A106" s="14" t="s">
        <v>18</v>
      </c>
      <c r="B106" s="36">
        <f t="shared" si="20"/>
        <v>61548</v>
      </c>
      <c r="C106" s="36">
        <f t="shared" si="21"/>
        <v>28462</v>
      </c>
      <c r="D106" s="36">
        <f t="shared" si="22"/>
        <v>33086</v>
      </c>
      <c r="E106" s="42">
        <v>4585</v>
      </c>
      <c r="F106" s="42">
        <v>6107</v>
      </c>
      <c r="G106" s="42">
        <v>7211</v>
      </c>
      <c r="H106" s="42">
        <v>9363</v>
      </c>
      <c r="I106" s="36">
        <f t="shared" si="23"/>
        <v>27266</v>
      </c>
      <c r="J106" s="42">
        <v>7642</v>
      </c>
      <c r="K106" s="42">
        <v>9345</v>
      </c>
      <c r="L106" s="42">
        <v>9024</v>
      </c>
      <c r="M106" s="42">
        <v>8271</v>
      </c>
    </row>
    <row r="107" spans="1:13" s="22" customFormat="1" ht="15" customHeight="1" x14ac:dyDescent="0.25">
      <c r="A107" s="14" t="s">
        <v>19</v>
      </c>
      <c r="B107" s="36">
        <f t="shared" si="20"/>
        <v>86335</v>
      </c>
      <c r="C107" s="36">
        <f t="shared" si="21"/>
        <v>43209</v>
      </c>
      <c r="D107" s="36">
        <f t="shared" si="22"/>
        <v>43126</v>
      </c>
      <c r="E107" s="42">
        <v>7944</v>
      </c>
      <c r="F107" s="42">
        <v>8375</v>
      </c>
      <c r="G107" s="42">
        <v>11488</v>
      </c>
      <c r="H107" s="42">
        <v>9870</v>
      </c>
      <c r="I107" s="36">
        <f t="shared" si="23"/>
        <v>37677</v>
      </c>
      <c r="J107" s="42">
        <v>11875</v>
      </c>
      <c r="K107" s="42">
        <v>12421</v>
      </c>
      <c r="L107" s="42">
        <v>11902</v>
      </c>
      <c r="M107" s="42">
        <v>12460</v>
      </c>
    </row>
    <row r="108" spans="1:13" s="22" customFormat="1" ht="15" customHeight="1" x14ac:dyDescent="0.25">
      <c r="A108" s="14" t="s">
        <v>20</v>
      </c>
      <c r="B108" s="36">
        <f t="shared" si="20"/>
        <v>45272</v>
      </c>
      <c r="C108" s="36">
        <f t="shared" si="21"/>
        <v>27386</v>
      </c>
      <c r="D108" s="36">
        <f t="shared" si="22"/>
        <v>17886</v>
      </c>
      <c r="E108" s="42">
        <v>3433</v>
      </c>
      <c r="F108" s="42">
        <v>2028</v>
      </c>
      <c r="G108" s="42">
        <v>7281</v>
      </c>
      <c r="H108" s="42">
        <v>3857</v>
      </c>
      <c r="I108" s="36">
        <f t="shared" si="23"/>
        <v>16599</v>
      </c>
      <c r="J108" s="42">
        <v>6881</v>
      </c>
      <c r="K108" s="42">
        <v>5165</v>
      </c>
      <c r="L108" s="42">
        <v>9791</v>
      </c>
      <c r="M108" s="42">
        <v>6836</v>
      </c>
    </row>
    <row r="109" spans="1:13" s="22" customFormat="1" ht="15" customHeight="1" x14ac:dyDescent="0.25">
      <c r="A109" s="14" t="s">
        <v>21</v>
      </c>
      <c r="B109" s="36">
        <f t="shared" si="20"/>
        <v>25516</v>
      </c>
      <c r="C109" s="36">
        <f t="shared" si="21"/>
        <v>14803</v>
      </c>
      <c r="D109" s="36">
        <f t="shared" si="22"/>
        <v>10713</v>
      </c>
      <c r="E109" s="42">
        <v>1533</v>
      </c>
      <c r="F109" s="42">
        <v>2262</v>
      </c>
      <c r="G109" s="42">
        <v>3846</v>
      </c>
      <c r="H109" s="42">
        <v>2358</v>
      </c>
      <c r="I109" s="36">
        <f t="shared" si="23"/>
        <v>9999</v>
      </c>
      <c r="J109" s="42">
        <v>3599</v>
      </c>
      <c r="K109" s="42">
        <v>2165</v>
      </c>
      <c r="L109" s="42">
        <v>5825</v>
      </c>
      <c r="M109" s="42">
        <v>3928</v>
      </c>
    </row>
    <row r="110" spans="1:13" s="22" customFormat="1" ht="15" customHeight="1" x14ac:dyDescent="0.25">
      <c r="A110" s="14" t="s">
        <v>22</v>
      </c>
      <c r="B110" s="36">
        <f t="shared" si="20"/>
        <v>14217</v>
      </c>
      <c r="C110" s="36">
        <f t="shared" si="21"/>
        <v>9638</v>
      </c>
      <c r="D110" s="36">
        <f t="shared" si="22"/>
        <v>4579</v>
      </c>
      <c r="E110" s="42">
        <v>1392</v>
      </c>
      <c r="F110" s="42">
        <v>1662</v>
      </c>
      <c r="G110" s="42">
        <v>2208</v>
      </c>
      <c r="H110" s="14">
        <v>1022</v>
      </c>
      <c r="I110" s="36">
        <f t="shared" si="23"/>
        <v>6284</v>
      </c>
      <c r="J110" s="42">
        <v>2394</v>
      </c>
      <c r="K110" s="42">
        <v>777</v>
      </c>
      <c r="L110" s="42">
        <v>3644</v>
      </c>
      <c r="M110" s="42">
        <v>1118</v>
      </c>
    </row>
    <row r="111" spans="1:13" s="22" customFormat="1" ht="15" customHeight="1" x14ac:dyDescent="0.25">
      <c r="A111" s="14" t="s">
        <v>23</v>
      </c>
      <c r="B111" s="36">
        <f t="shared" si="20"/>
        <v>8215</v>
      </c>
      <c r="C111" s="36">
        <f t="shared" si="21"/>
        <v>3940</v>
      </c>
      <c r="D111" s="36">
        <f t="shared" si="22"/>
        <v>4275</v>
      </c>
      <c r="E111" s="42">
        <v>594</v>
      </c>
      <c r="F111" s="42">
        <v>1952</v>
      </c>
      <c r="G111" s="42">
        <v>848</v>
      </c>
      <c r="H111" s="42">
        <v>993</v>
      </c>
      <c r="I111" s="36">
        <f t="shared" si="23"/>
        <v>4387</v>
      </c>
      <c r="J111" s="42">
        <v>886</v>
      </c>
      <c r="K111" s="14">
        <v>563</v>
      </c>
      <c r="L111" s="42">
        <v>1612</v>
      </c>
      <c r="M111" s="14">
        <v>767</v>
      </c>
    </row>
    <row r="112" spans="1:13" s="22" customFormat="1" ht="15" customHeight="1" x14ac:dyDescent="0.25">
      <c r="A112" s="14" t="s">
        <v>24</v>
      </c>
      <c r="B112" s="36">
        <f t="shared" si="20"/>
        <v>60660</v>
      </c>
      <c r="C112" s="36">
        <f t="shared" si="21"/>
        <v>32302</v>
      </c>
      <c r="D112" s="36">
        <f t="shared" si="22"/>
        <v>28358</v>
      </c>
      <c r="E112" s="42">
        <v>4368</v>
      </c>
      <c r="F112" s="42">
        <v>6251</v>
      </c>
      <c r="G112" s="42">
        <v>8658</v>
      </c>
      <c r="H112" s="42">
        <v>8649</v>
      </c>
      <c r="I112" s="36">
        <f t="shared" si="23"/>
        <v>27926</v>
      </c>
      <c r="J112" s="42">
        <v>9037</v>
      </c>
      <c r="K112" s="42">
        <v>6645</v>
      </c>
      <c r="L112" s="42">
        <v>10239</v>
      </c>
      <c r="M112" s="42">
        <v>6813</v>
      </c>
    </row>
    <row r="113" spans="1:13" s="22" customFormat="1" ht="15" customHeight="1" x14ac:dyDescent="0.25">
      <c r="A113" s="14" t="s">
        <v>25</v>
      </c>
      <c r="B113" s="36">
        <f t="shared" si="20"/>
        <v>55174</v>
      </c>
      <c r="C113" s="36">
        <f t="shared" si="21"/>
        <v>29654</v>
      </c>
      <c r="D113" s="36">
        <f t="shared" si="22"/>
        <v>25520</v>
      </c>
      <c r="E113" s="42">
        <v>2636</v>
      </c>
      <c r="F113" s="42">
        <v>2743</v>
      </c>
      <c r="G113" s="42">
        <v>5796</v>
      </c>
      <c r="H113" s="42">
        <v>5887</v>
      </c>
      <c r="I113" s="36">
        <f t="shared" si="23"/>
        <v>17062</v>
      </c>
      <c r="J113" s="42">
        <v>8911</v>
      </c>
      <c r="K113" s="42">
        <v>7204</v>
      </c>
      <c r="L113" s="42">
        <v>12311</v>
      </c>
      <c r="M113" s="42">
        <v>9686</v>
      </c>
    </row>
    <row r="114" spans="1:13" s="22" customFormat="1" ht="15" customHeight="1" x14ac:dyDescent="0.25">
      <c r="A114" s="14" t="s">
        <v>26</v>
      </c>
      <c r="B114" s="36">
        <f t="shared" si="20"/>
        <v>10002</v>
      </c>
      <c r="C114" s="36">
        <f t="shared" si="21"/>
        <v>5810</v>
      </c>
      <c r="D114" s="36">
        <f t="shared" si="22"/>
        <v>4192</v>
      </c>
      <c r="E114" s="14">
        <v>490</v>
      </c>
      <c r="F114" s="14">
        <v>474</v>
      </c>
      <c r="G114" s="42">
        <v>1745</v>
      </c>
      <c r="H114" s="42">
        <v>1242</v>
      </c>
      <c r="I114" s="36">
        <f t="shared" si="23"/>
        <v>3951</v>
      </c>
      <c r="J114" s="42">
        <v>1680</v>
      </c>
      <c r="K114" s="42">
        <v>1051</v>
      </c>
      <c r="L114" s="42">
        <v>1895</v>
      </c>
      <c r="M114" s="42">
        <v>1425</v>
      </c>
    </row>
    <row r="115" spans="1:13" s="22" customFormat="1" ht="15" customHeight="1" x14ac:dyDescent="0.25">
      <c r="A115" s="14" t="s">
        <v>27</v>
      </c>
      <c r="B115" s="36">
        <f t="shared" si="20"/>
        <v>25732</v>
      </c>
      <c r="C115" s="36">
        <f t="shared" si="21"/>
        <v>9744</v>
      </c>
      <c r="D115" s="36">
        <f t="shared" si="22"/>
        <v>15988</v>
      </c>
      <c r="E115" s="14">
        <v>1456</v>
      </c>
      <c r="F115" s="42">
        <v>2337</v>
      </c>
      <c r="G115" s="42">
        <v>2864</v>
      </c>
      <c r="H115" s="42">
        <v>4304</v>
      </c>
      <c r="I115" s="36">
        <f t="shared" si="23"/>
        <v>10961</v>
      </c>
      <c r="J115" s="42">
        <v>2722</v>
      </c>
      <c r="K115" s="42">
        <v>3813</v>
      </c>
      <c r="L115" s="42">
        <v>2702</v>
      </c>
      <c r="M115" s="42">
        <v>5534</v>
      </c>
    </row>
    <row r="116" spans="1:13" s="22" customFormat="1" ht="15" customHeight="1" x14ac:dyDescent="0.25">
      <c r="A116" s="14" t="s">
        <v>28</v>
      </c>
      <c r="B116" s="36">
        <f t="shared" si="20"/>
        <v>57624</v>
      </c>
      <c r="C116" s="36">
        <f t="shared" si="21"/>
        <v>31514</v>
      </c>
      <c r="D116" s="36">
        <f t="shared" si="22"/>
        <v>26110</v>
      </c>
      <c r="E116" s="42">
        <v>5224</v>
      </c>
      <c r="F116" s="42">
        <v>5212</v>
      </c>
      <c r="G116" s="42">
        <v>9109</v>
      </c>
      <c r="H116" s="42">
        <v>6744</v>
      </c>
      <c r="I116" s="36">
        <f t="shared" si="23"/>
        <v>26289</v>
      </c>
      <c r="J116" s="42">
        <v>7036</v>
      </c>
      <c r="K116" s="42">
        <v>6108</v>
      </c>
      <c r="L116" s="42">
        <v>10145</v>
      </c>
      <c r="M116" s="42">
        <v>8046</v>
      </c>
    </row>
    <row r="117" spans="1:13" s="22" customFormat="1" ht="15" customHeight="1" x14ac:dyDescent="0.25">
      <c r="A117" s="14" t="s">
        <v>29</v>
      </c>
      <c r="B117" s="36">
        <f t="shared" si="20"/>
        <v>67988</v>
      </c>
      <c r="C117" s="36">
        <f t="shared" si="21"/>
        <v>30927</v>
      </c>
      <c r="D117" s="36">
        <f t="shared" si="22"/>
        <v>37061</v>
      </c>
      <c r="E117" s="42">
        <v>5858</v>
      </c>
      <c r="F117" s="42">
        <v>7536</v>
      </c>
      <c r="G117" s="42">
        <v>6986</v>
      </c>
      <c r="H117" s="42">
        <v>8349</v>
      </c>
      <c r="I117" s="36">
        <f t="shared" si="23"/>
        <v>28729</v>
      </c>
      <c r="J117" s="42">
        <v>8197</v>
      </c>
      <c r="K117" s="42">
        <v>9816</v>
      </c>
      <c r="L117" s="42">
        <v>9886</v>
      </c>
      <c r="M117" s="42">
        <v>11360</v>
      </c>
    </row>
    <row r="118" spans="1:13" s="22" customFormat="1" ht="15" customHeight="1" x14ac:dyDescent="0.25">
      <c r="A118" s="14" t="s">
        <v>30</v>
      </c>
      <c r="B118" s="36">
        <f t="shared" si="20"/>
        <v>37639</v>
      </c>
      <c r="C118" s="36">
        <f t="shared" si="21"/>
        <v>19997</v>
      </c>
      <c r="D118" s="36">
        <f t="shared" si="22"/>
        <v>17642</v>
      </c>
      <c r="E118" s="42">
        <v>6267</v>
      </c>
      <c r="F118" s="42">
        <v>7019</v>
      </c>
      <c r="G118" s="42">
        <v>7618</v>
      </c>
      <c r="H118" s="42">
        <v>7979</v>
      </c>
      <c r="I118" s="36">
        <f t="shared" si="23"/>
        <v>28883</v>
      </c>
      <c r="J118" s="42">
        <v>3746</v>
      </c>
      <c r="K118" s="42">
        <v>1515</v>
      </c>
      <c r="L118" s="42">
        <v>2366</v>
      </c>
      <c r="M118" s="42">
        <v>1129</v>
      </c>
    </row>
    <row r="119" spans="1:13" s="22" customFormat="1" ht="15" customHeight="1" x14ac:dyDescent="0.25">
      <c r="A119" s="14" t="s">
        <v>31</v>
      </c>
      <c r="B119" s="36">
        <f t="shared" si="20"/>
        <v>20864</v>
      </c>
      <c r="C119" s="36">
        <f t="shared" si="21"/>
        <v>10897</v>
      </c>
      <c r="D119" s="36">
        <f t="shared" si="22"/>
        <v>9967</v>
      </c>
      <c r="E119" s="42">
        <v>1625</v>
      </c>
      <c r="F119" s="42">
        <v>1946</v>
      </c>
      <c r="G119" s="42">
        <v>3127</v>
      </c>
      <c r="H119" s="42">
        <v>3109</v>
      </c>
      <c r="I119" s="36">
        <f t="shared" si="23"/>
        <v>9807</v>
      </c>
      <c r="J119" s="42">
        <v>2788</v>
      </c>
      <c r="K119" s="42">
        <v>2270</v>
      </c>
      <c r="L119" s="42">
        <v>3357</v>
      </c>
      <c r="M119" s="42">
        <v>2642</v>
      </c>
    </row>
    <row r="120" spans="1:13" s="22" customFormat="1" ht="15" customHeight="1" x14ac:dyDescent="0.25">
      <c r="A120" s="14" t="s">
        <v>32</v>
      </c>
      <c r="B120" s="36">
        <f t="shared" si="20"/>
        <v>18029</v>
      </c>
      <c r="C120" s="36">
        <f t="shared" si="21"/>
        <v>9557</v>
      </c>
      <c r="D120" s="36">
        <f t="shared" si="22"/>
        <v>8472</v>
      </c>
      <c r="E120" s="42">
        <v>3291</v>
      </c>
      <c r="F120" s="42">
        <v>2222</v>
      </c>
      <c r="G120" s="42">
        <v>2736</v>
      </c>
      <c r="H120" s="42">
        <v>3052</v>
      </c>
      <c r="I120" s="36">
        <f t="shared" si="23"/>
        <v>11301</v>
      </c>
      <c r="J120" s="42">
        <v>2321</v>
      </c>
      <c r="K120" s="42">
        <v>2078</v>
      </c>
      <c r="L120" s="42">
        <v>1209</v>
      </c>
      <c r="M120" s="42">
        <v>1120</v>
      </c>
    </row>
    <row r="121" spans="1:13" s="22" customFormat="1" ht="15" customHeight="1" x14ac:dyDescent="0.25">
      <c r="A121" s="14" t="s">
        <v>33</v>
      </c>
      <c r="B121" s="36">
        <f t="shared" si="20"/>
        <v>6101</v>
      </c>
      <c r="C121" s="36">
        <f t="shared" si="21"/>
        <v>2864</v>
      </c>
      <c r="D121" s="36">
        <f t="shared" si="22"/>
        <v>3237</v>
      </c>
      <c r="E121" s="14">
        <v>567</v>
      </c>
      <c r="F121" s="42">
        <v>1154</v>
      </c>
      <c r="G121" s="14">
        <v>490</v>
      </c>
      <c r="H121" s="14">
        <v>924</v>
      </c>
      <c r="I121" s="36">
        <f t="shared" si="23"/>
        <v>3135</v>
      </c>
      <c r="J121" s="14">
        <v>759</v>
      </c>
      <c r="K121" s="14">
        <v>535</v>
      </c>
      <c r="L121" s="42">
        <v>1048</v>
      </c>
      <c r="M121" s="42">
        <v>624</v>
      </c>
    </row>
    <row r="122" spans="1:13" s="22" customFormat="1" ht="15" customHeight="1" x14ac:dyDescent="0.25">
      <c r="A122" s="14" t="s">
        <v>34</v>
      </c>
      <c r="B122" s="36">
        <f t="shared" si="20"/>
        <v>38297</v>
      </c>
      <c r="C122" s="36">
        <f t="shared" si="21"/>
        <v>19354</v>
      </c>
      <c r="D122" s="36">
        <f t="shared" si="22"/>
        <v>18943</v>
      </c>
      <c r="E122" s="42">
        <v>3829</v>
      </c>
      <c r="F122" s="42">
        <v>4346</v>
      </c>
      <c r="G122" s="42">
        <v>5061</v>
      </c>
      <c r="H122" s="42">
        <v>5615</v>
      </c>
      <c r="I122" s="36">
        <f t="shared" si="23"/>
        <v>18851</v>
      </c>
      <c r="J122" s="42">
        <v>4598</v>
      </c>
      <c r="K122" s="42">
        <v>4193</v>
      </c>
      <c r="L122" s="42">
        <v>5866</v>
      </c>
      <c r="M122" s="42">
        <v>4789</v>
      </c>
    </row>
    <row r="123" spans="1:13" s="22" customFormat="1" ht="15" customHeight="1" x14ac:dyDescent="0.25">
      <c r="A123" s="14" t="s">
        <v>35</v>
      </c>
      <c r="B123" s="36">
        <f t="shared" si="20"/>
        <v>41331</v>
      </c>
      <c r="C123" s="36">
        <f t="shared" si="21"/>
        <v>15390</v>
      </c>
      <c r="D123" s="36">
        <f t="shared" si="22"/>
        <v>25941</v>
      </c>
      <c r="E123" s="42">
        <v>1181</v>
      </c>
      <c r="F123" s="42">
        <v>1666</v>
      </c>
      <c r="G123" s="42">
        <v>3646</v>
      </c>
      <c r="H123" s="42">
        <v>5853</v>
      </c>
      <c r="I123" s="36">
        <f t="shared" si="23"/>
        <v>12346</v>
      </c>
      <c r="J123" s="42">
        <v>4470</v>
      </c>
      <c r="K123" s="42">
        <v>7823</v>
      </c>
      <c r="L123" s="42">
        <v>6093</v>
      </c>
      <c r="M123" s="42">
        <v>10599</v>
      </c>
    </row>
    <row r="124" spans="1:13" s="22" customFormat="1" ht="15" customHeight="1" x14ac:dyDescent="0.25">
      <c r="A124" s="14" t="s">
        <v>36</v>
      </c>
      <c r="B124" s="36">
        <f t="shared" si="20"/>
        <v>40468</v>
      </c>
      <c r="C124" s="36">
        <f t="shared" si="21"/>
        <v>20493</v>
      </c>
      <c r="D124" s="36">
        <f t="shared" si="22"/>
        <v>19975</v>
      </c>
      <c r="E124" s="42">
        <v>3217</v>
      </c>
      <c r="F124" s="42">
        <v>3048</v>
      </c>
      <c r="G124" s="42">
        <v>5899</v>
      </c>
      <c r="H124" s="42">
        <v>5014</v>
      </c>
      <c r="I124" s="36">
        <f t="shared" si="23"/>
        <v>17178</v>
      </c>
      <c r="J124" s="42">
        <v>6191</v>
      </c>
      <c r="K124" s="42">
        <v>7076</v>
      </c>
      <c r="L124" s="42">
        <v>5186</v>
      </c>
      <c r="M124" s="42">
        <v>4837</v>
      </c>
    </row>
    <row r="125" spans="1:13" s="22" customFormat="1" ht="15" customHeight="1" x14ac:dyDescent="0.25">
      <c r="A125" s="14"/>
      <c r="B125" s="36"/>
      <c r="C125" s="36"/>
      <c r="D125" s="36"/>
      <c r="E125" s="36"/>
      <c r="F125" s="36"/>
      <c r="G125" s="36"/>
      <c r="H125" s="36"/>
      <c r="I125" s="48"/>
      <c r="J125" s="36"/>
      <c r="K125" s="36"/>
      <c r="L125" s="36"/>
      <c r="M125" s="36"/>
    </row>
    <row r="126" spans="1:13" s="22" customFormat="1" ht="15" customHeight="1" x14ac:dyDescent="0.25">
      <c r="A126" s="13" t="s">
        <v>37</v>
      </c>
      <c r="B126" s="43">
        <f>SUM(B127:B140)</f>
        <v>59876</v>
      </c>
      <c r="C126" s="43">
        <f t="shared" ref="C126:M126" si="24">SUM(C127:C140)</f>
        <v>22261</v>
      </c>
      <c r="D126" s="43">
        <f t="shared" si="24"/>
        <v>37615</v>
      </c>
      <c r="E126" s="43">
        <f t="shared" si="24"/>
        <v>8120</v>
      </c>
      <c r="F126" s="43">
        <f t="shared" si="24"/>
        <v>9551</v>
      </c>
      <c r="G126" s="43">
        <f t="shared" si="24"/>
        <v>4910</v>
      </c>
      <c r="H126" s="43">
        <f t="shared" si="24"/>
        <v>8545</v>
      </c>
      <c r="I126" s="43">
        <f t="shared" si="24"/>
        <v>31126</v>
      </c>
      <c r="J126" s="43">
        <f t="shared" si="24"/>
        <v>4015</v>
      </c>
      <c r="K126" s="43">
        <f t="shared" si="24"/>
        <v>9573</v>
      </c>
      <c r="L126" s="43">
        <f t="shared" si="24"/>
        <v>5216</v>
      </c>
      <c r="M126" s="43">
        <f t="shared" si="24"/>
        <v>9946</v>
      </c>
    </row>
    <row r="127" spans="1:13" s="22" customFormat="1" ht="15" customHeight="1" x14ac:dyDescent="0.25">
      <c r="A127" s="14" t="s">
        <v>38</v>
      </c>
      <c r="B127" s="36">
        <f t="shared" ref="B127:B140" si="25">SUM(C127,D127)</f>
        <v>6956</v>
      </c>
      <c r="C127" s="36">
        <f>SUM(E127,G127,J127,L127)</f>
        <v>3099</v>
      </c>
      <c r="D127" s="36">
        <f t="shared" ref="D127:D140" si="26">SUM(F127,H127,K127,M127)</f>
        <v>3857</v>
      </c>
      <c r="E127" s="14">
        <v>561</v>
      </c>
      <c r="F127" s="14">
        <v>468</v>
      </c>
      <c r="G127" s="14">
        <v>1028</v>
      </c>
      <c r="H127" s="42">
        <v>1295</v>
      </c>
      <c r="I127" s="36">
        <f t="shared" ref="I127:I139" si="27">SUM(E127,F127,G127,H127)</f>
        <v>3352</v>
      </c>
      <c r="J127" s="14">
        <v>710</v>
      </c>
      <c r="K127" s="42">
        <v>1036</v>
      </c>
      <c r="L127" s="14">
        <v>800</v>
      </c>
      <c r="M127" s="42">
        <v>1058</v>
      </c>
    </row>
    <row r="128" spans="1:13" s="22" customFormat="1" ht="15" customHeight="1" x14ac:dyDescent="0.25">
      <c r="A128" s="14" t="s">
        <v>39</v>
      </c>
      <c r="B128" s="36">
        <f t="shared" si="25"/>
        <v>1165</v>
      </c>
      <c r="C128" s="36">
        <f t="shared" ref="C128:C140" si="28">SUM(E128,G128,J128,L128)</f>
        <v>540</v>
      </c>
      <c r="D128" s="36">
        <f t="shared" si="26"/>
        <v>625</v>
      </c>
      <c r="E128" s="42">
        <v>189</v>
      </c>
      <c r="F128" s="14">
        <v>249</v>
      </c>
      <c r="G128" s="14">
        <v>175</v>
      </c>
      <c r="H128" s="14">
        <v>182</v>
      </c>
      <c r="I128" s="36">
        <f t="shared" si="27"/>
        <v>795</v>
      </c>
      <c r="J128" s="14">
        <v>102</v>
      </c>
      <c r="K128" s="14">
        <v>107</v>
      </c>
      <c r="L128" s="14">
        <v>74</v>
      </c>
      <c r="M128" s="14">
        <v>87</v>
      </c>
    </row>
    <row r="129" spans="1:13" s="22" customFormat="1" ht="15" customHeight="1" x14ac:dyDescent="0.25">
      <c r="A129" s="14" t="s">
        <v>40</v>
      </c>
      <c r="B129" s="36">
        <f t="shared" si="25"/>
        <v>1205</v>
      </c>
      <c r="C129" s="36">
        <f t="shared" si="28"/>
        <v>167</v>
      </c>
      <c r="D129" s="36">
        <f t="shared" si="26"/>
        <v>1038</v>
      </c>
      <c r="E129" s="14">
        <v>89</v>
      </c>
      <c r="F129" s="14">
        <v>350</v>
      </c>
      <c r="G129" s="14">
        <v>29</v>
      </c>
      <c r="H129" s="14">
        <v>295</v>
      </c>
      <c r="I129" s="36">
        <f t="shared" si="27"/>
        <v>763</v>
      </c>
      <c r="J129" s="14">
        <v>20</v>
      </c>
      <c r="K129" s="14">
        <v>180</v>
      </c>
      <c r="L129" s="14">
        <v>29</v>
      </c>
      <c r="M129" s="14">
        <v>213</v>
      </c>
    </row>
    <row r="130" spans="1:13" s="22" customFormat="1" ht="15" customHeight="1" x14ac:dyDescent="0.25">
      <c r="A130" s="14" t="s">
        <v>41</v>
      </c>
      <c r="B130" s="36">
        <f t="shared" si="25"/>
        <v>25421</v>
      </c>
      <c r="C130" s="36">
        <f t="shared" si="28"/>
        <v>9930</v>
      </c>
      <c r="D130" s="36">
        <f t="shared" si="26"/>
        <v>15491</v>
      </c>
      <c r="E130" s="42">
        <v>2705</v>
      </c>
      <c r="F130" s="42">
        <v>2653</v>
      </c>
      <c r="G130" s="42">
        <v>2282</v>
      </c>
      <c r="H130" s="42">
        <v>2486</v>
      </c>
      <c r="I130" s="36">
        <f t="shared" si="27"/>
        <v>10126</v>
      </c>
      <c r="J130" s="42">
        <v>1911</v>
      </c>
      <c r="K130" s="42">
        <v>4943</v>
      </c>
      <c r="L130" s="42">
        <v>3032</v>
      </c>
      <c r="M130" s="42">
        <v>5409</v>
      </c>
    </row>
    <row r="131" spans="1:13" s="22" customFormat="1" ht="15" customHeight="1" x14ac:dyDescent="0.25">
      <c r="A131" s="14" t="s">
        <v>42</v>
      </c>
      <c r="B131" s="36">
        <f t="shared" si="25"/>
        <v>174</v>
      </c>
      <c r="C131" s="36">
        <f t="shared" si="28"/>
        <v>29</v>
      </c>
      <c r="D131" s="36">
        <f t="shared" si="26"/>
        <v>145</v>
      </c>
      <c r="E131" s="14">
        <v>21</v>
      </c>
      <c r="F131" s="14">
        <v>117</v>
      </c>
      <c r="G131" s="14">
        <v>8</v>
      </c>
      <c r="H131" s="14">
        <v>28</v>
      </c>
      <c r="I131" s="36">
        <f t="shared" si="27"/>
        <v>174</v>
      </c>
      <c r="J131" s="14">
        <v>0</v>
      </c>
      <c r="K131" s="14">
        <v>0</v>
      </c>
      <c r="L131" s="14">
        <v>0</v>
      </c>
      <c r="M131" s="14">
        <v>0</v>
      </c>
    </row>
    <row r="132" spans="1:13" s="22" customFormat="1" ht="15" customHeight="1" x14ac:dyDescent="0.25">
      <c r="A132" s="14" t="s">
        <v>43</v>
      </c>
      <c r="B132" s="36">
        <f t="shared" si="25"/>
        <v>2800</v>
      </c>
      <c r="C132" s="36">
        <f t="shared" si="28"/>
        <v>962</v>
      </c>
      <c r="D132" s="36">
        <f t="shared" si="26"/>
        <v>1838</v>
      </c>
      <c r="E132" s="14">
        <v>962</v>
      </c>
      <c r="F132" s="14">
        <v>1838</v>
      </c>
      <c r="G132" s="14">
        <v>0</v>
      </c>
      <c r="H132" s="14">
        <v>0</v>
      </c>
      <c r="I132" s="36">
        <f t="shared" si="27"/>
        <v>2800</v>
      </c>
      <c r="J132" s="14">
        <v>0</v>
      </c>
      <c r="K132" s="14">
        <v>0</v>
      </c>
      <c r="L132" s="14">
        <v>0</v>
      </c>
      <c r="M132" s="14">
        <v>0</v>
      </c>
    </row>
    <row r="133" spans="1:13" s="22" customFormat="1" ht="15" customHeight="1" x14ac:dyDescent="0.25">
      <c r="A133" s="14" t="s">
        <v>44</v>
      </c>
      <c r="B133" s="36">
        <f t="shared" si="25"/>
        <v>1931</v>
      </c>
      <c r="C133" s="36">
        <f t="shared" si="28"/>
        <v>1763</v>
      </c>
      <c r="D133" s="36">
        <f t="shared" si="26"/>
        <v>168</v>
      </c>
      <c r="E133" s="42">
        <v>1562</v>
      </c>
      <c r="F133" s="42">
        <v>97</v>
      </c>
      <c r="G133" s="14">
        <v>57</v>
      </c>
      <c r="H133" s="14">
        <v>23</v>
      </c>
      <c r="I133" s="36">
        <f t="shared" si="27"/>
        <v>1739</v>
      </c>
      <c r="J133" s="14">
        <v>43</v>
      </c>
      <c r="K133" s="14">
        <v>8</v>
      </c>
      <c r="L133" s="14">
        <v>101</v>
      </c>
      <c r="M133" s="14">
        <v>40</v>
      </c>
    </row>
    <row r="134" spans="1:13" s="22" customFormat="1" ht="15" customHeight="1" x14ac:dyDescent="0.25">
      <c r="A134" s="14" t="s">
        <v>45</v>
      </c>
      <c r="B134" s="36">
        <f t="shared" si="25"/>
        <v>4012</v>
      </c>
      <c r="C134" s="36">
        <f t="shared" si="28"/>
        <v>736</v>
      </c>
      <c r="D134" s="36">
        <f t="shared" si="26"/>
        <v>3276</v>
      </c>
      <c r="E134" s="42">
        <v>137</v>
      </c>
      <c r="F134" s="14">
        <v>624</v>
      </c>
      <c r="G134" s="14">
        <v>189</v>
      </c>
      <c r="H134" s="14">
        <v>882</v>
      </c>
      <c r="I134" s="36">
        <f t="shared" si="27"/>
        <v>1832</v>
      </c>
      <c r="J134" s="14">
        <v>209</v>
      </c>
      <c r="K134" s="14">
        <v>922</v>
      </c>
      <c r="L134" s="14">
        <v>201</v>
      </c>
      <c r="M134" s="14">
        <v>848</v>
      </c>
    </row>
    <row r="135" spans="1:13" s="22" customFormat="1" ht="15" customHeight="1" x14ac:dyDescent="0.25">
      <c r="A135" s="14" t="s">
        <v>46</v>
      </c>
      <c r="B135" s="36">
        <f t="shared" si="25"/>
        <v>3944</v>
      </c>
      <c r="C135" s="36">
        <f t="shared" si="28"/>
        <v>1211</v>
      </c>
      <c r="D135" s="36">
        <f t="shared" si="26"/>
        <v>2733</v>
      </c>
      <c r="E135" s="14">
        <v>810</v>
      </c>
      <c r="F135" s="14">
        <v>958</v>
      </c>
      <c r="G135" s="14">
        <v>193</v>
      </c>
      <c r="H135" s="14">
        <v>1236</v>
      </c>
      <c r="I135" s="36">
        <f t="shared" si="27"/>
        <v>3197</v>
      </c>
      <c r="J135" s="14">
        <v>121</v>
      </c>
      <c r="K135" s="14">
        <v>324</v>
      </c>
      <c r="L135" s="14">
        <v>87</v>
      </c>
      <c r="M135" s="14">
        <v>215</v>
      </c>
    </row>
    <row r="136" spans="1:13" s="22" customFormat="1" ht="15" customHeight="1" x14ac:dyDescent="0.25">
      <c r="A136" s="32" t="s">
        <v>47</v>
      </c>
      <c r="B136" s="36">
        <f t="shared" si="25"/>
        <v>0</v>
      </c>
      <c r="C136" s="36">
        <f t="shared" si="28"/>
        <v>0</v>
      </c>
      <c r="D136" s="14">
        <f t="shared" si="26"/>
        <v>0</v>
      </c>
      <c r="E136" s="14">
        <f t="shared" ref="E136:E138" si="29">SUM(G136,I136,L136,N136)</f>
        <v>0</v>
      </c>
      <c r="F136" s="14">
        <f t="shared" ref="F136:F138" si="30">SUM(H136,J136,M136,O136)</f>
        <v>0</v>
      </c>
      <c r="G136" s="14">
        <f t="shared" ref="G136:G138" si="31">SUM(I136,K136,N136,P136)</f>
        <v>0</v>
      </c>
      <c r="H136" s="36">
        <f t="shared" ref="H136:H138" si="32">SUM(J136,L136,O136,Q136)</f>
        <v>0</v>
      </c>
      <c r="I136" s="36">
        <f t="shared" ref="I136:I138" si="33">SUM(K136,M136,P136,R136)</f>
        <v>0</v>
      </c>
      <c r="J136" s="14">
        <f t="shared" ref="J136:J138" si="34">SUM(L136,N136,Q136,S136)</f>
        <v>0</v>
      </c>
      <c r="K136" s="14">
        <f t="shared" ref="K136:K138" si="35">SUM(M136,O136,R136,T136)</f>
        <v>0</v>
      </c>
      <c r="L136" s="14">
        <f t="shared" ref="L136:L138" si="36">SUM(N136,P136,S136,U136)</f>
        <v>0</v>
      </c>
      <c r="M136" s="14">
        <f t="shared" ref="M136:M138" si="37">SUM(O136,Q136,T136,V136)</f>
        <v>0</v>
      </c>
    </row>
    <row r="137" spans="1:13" s="22" customFormat="1" ht="15" customHeight="1" x14ac:dyDescent="0.25">
      <c r="A137" s="32" t="s">
        <v>48</v>
      </c>
      <c r="B137" s="36">
        <f t="shared" si="25"/>
        <v>0</v>
      </c>
      <c r="C137" s="36">
        <f t="shared" si="28"/>
        <v>0</v>
      </c>
      <c r="D137" s="14">
        <f t="shared" si="26"/>
        <v>0</v>
      </c>
      <c r="E137" s="14">
        <f t="shared" si="29"/>
        <v>0</v>
      </c>
      <c r="F137" s="14">
        <f t="shared" si="30"/>
        <v>0</v>
      </c>
      <c r="G137" s="14">
        <f t="shared" si="31"/>
        <v>0</v>
      </c>
      <c r="H137" s="36">
        <f t="shared" si="32"/>
        <v>0</v>
      </c>
      <c r="I137" s="36">
        <f t="shared" si="33"/>
        <v>0</v>
      </c>
      <c r="J137" s="14">
        <f t="shared" si="34"/>
        <v>0</v>
      </c>
      <c r="K137" s="14">
        <f t="shared" si="35"/>
        <v>0</v>
      </c>
      <c r="L137" s="14">
        <f t="shared" si="36"/>
        <v>0</v>
      </c>
      <c r="M137" s="14">
        <f t="shared" si="37"/>
        <v>0</v>
      </c>
    </row>
    <row r="138" spans="1:13" s="22" customFormat="1" ht="15" customHeight="1" x14ac:dyDescent="0.25">
      <c r="A138" s="14" t="s">
        <v>49</v>
      </c>
      <c r="B138" s="36">
        <f t="shared" si="25"/>
        <v>0</v>
      </c>
      <c r="C138" s="36">
        <f t="shared" si="28"/>
        <v>0</v>
      </c>
      <c r="D138" s="14">
        <f t="shared" si="26"/>
        <v>0</v>
      </c>
      <c r="E138" s="14">
        <f t="shared" si="29"/>
        <v>0</v>
      </c>
      <c r="F138" s="14">
        <f t="shared" si="30"/>
        <v>0</v>
      </c>
      <c r="G138" s="14">
        <f t="shared" si="31"/>
        <v>0</v>
      </c>
      <c r="H138" s="36">
        <f t="shared" si="32"/>
        <v>0</v>
      </c>
      <c r="I138" s="36">
        <f t="shared" si="33"/>
        <v>0</v>
      </c>
      <c r="J138" s="14">
        <f t="shared" si="34"/>
        <v>0</v>
      </c>
      <c r="K138" s="14">
        <f t="shared" si="35"/>
        <v>0</v>
      </c>
      <c r="L138" s="14">
        <f t="shared" si="36"/>
        <v>0</v>
      </c>
      <c r="M138" s="14">
        <f t="shared" si="37"/>
        <v>0</v>
      </c>
    </row>
    <row r="139" spans="1:13" s="22" customFormat="1" ht="15" customHeight="1" x14ac:dyDescent="0.25">
      <c r="A139" s="14" t="s">
        <v>50</v>
      </c>
      <c r="B139" s="36">
        <f t="shared" si="25"/>
        <v>12268</v>
      </c>
      <c r="C139" s="36">
        <f t="shared" si="28"/>
        <v>3824</v>
      </c>
      <c r="D139" s="36">
        <f t="shared" si="26"/>
        <v>8444</v>
      </c>
      <c r="E139" s="42">
        <v>1084</v>
      </c>
      <c r="F139" s="42">
        <v>2197</v>
      </c>
      <c r="G139" s="14">
        <v>949</v>
      </c>
      <c r="H139" s="42">
        <v>2118</v>
      </c>
      <c r="I139" s="36">
        <f t="shared" si="27"/>
        <v>6348</v>
      </c>
      <c r="J139" s="14">
        <v>899</v>
      </c>
      <c r="K139" s="42">
        <v>2053</v>
      </c>
      <c r="L139" s="14">
        <v>892</v>
      </c>
      <c r="M139" s="42">
        <v>2076</v>
      </c>
    </row>
    <row r="140" spans="1:13" s="22" customFormat="1" ht="15" customHeight="1" x14ac:dyDescent="0.25">
      <c r="A140" s="15" t="s">
        <v>51</v>
      </c>
      <c r="B140" s="46">
        <f t="shared" si="25"/>
        <v>0</v>
      </c>
      <c r="C140" s="46">
        <f t="shared" si="28"/>
        <v>0</v>
      </c>
      <c r="D140" s="46">
        <f t="shared" si="26"/>
        <v>0</v>
      </c>
      <c r="E140" s="15">
        <v>0</v>
      </c>
      <c r="F140" s="15">
        <v>0</v>
      </c>
      <c r="G140" s="15">
        <v>0</v>
      </c>
      <c r="H140" s="15">
        <v>0</v>
      </c>
      <c r="I140" s="46">
        <v>0</v>
      </c>
      <c r="J140" s="15">
        <v>0</v>
      </c>
      <c r="K140" s="15">
        <v>0</v>
      </c>
      <c r="L140" s="15">
        <v>0</v>
      </c>
      <c r="M140" s="15">
        <v>0</v>
      </c>
    </row>
    <row r="141" spans="1:13" s="30" customFormat="1" x14ac:dyDescent="0.2">
      <c r="A141" s="19" t="s">
        <v>60</v>
      </c>
      <c r="B141" s="31"/>
      <c r="E141" s="31"/>
      <c r="F141" s="31"/>
      <c r="G141" s="76"/>
      <c r="H141" s="76"/>
      <c r="I141" s="76"/>
      <c r="J141" s="76"/>
      <c r="K141" s="76"/>
      <c r="L141" s="76"/>
      <c r="M141" s="76"/>
    </row>
    <row r="142" spans="1:13" ht="15.75" x14ac:dyDescent="0.25">
      <c r="B142" s="2"/>
      <c r="E142" s="2"/>
      <c r="F142" s="2"/>
      <c r="G142" s="2"/>
      <c r="H142" s="2"/>
      <c r="I142" s="2"/>
      <c r="J142" s="36"/>
      <c r="K142" s="14"/>
      <c r="L142" s="2"/>
    </row>
  </sheetData>
  <mergeCells count="24">
    <mergeCell ref="A6:M6"/>
    <mergeCell ref="A8:M8"/>
    <mergeCell ref="A10:A12"/>
    <mergeCell ref="B10:B12"/>
    <mergeCell ref="K11:M11"/>
    <mergeCell ref="C12:D12"/>
    <mergeCell ref="E12:F12"/>
    <mergeCell ref="C11:F11"/>
    <mergeCell ref="G12:H12"/>
    <mergeCell ref="I12:J12"/>
    <mergeCell ref="G11:J11"/>
    <mergeCell ref="K12:L12"/>
    <mergeCell ref="C10:M10"/>
    <mergeCell ref="A77:M77"/>
    <mergeCell ref="A79:M79"/>
    <mergeCell ref="A81:A83"/>
    <mergeCell ref="C81:M81"/>
    <mergeCell ref="C82:D82"/>
    <mergeCell ref="E82:F82"/>
    <mergeCell ref="G82:H82"/>
    <mergeCell ref="J82:K82"/>
    <mergeCell ref="L82:M82"/>
    <mergeCell ref="B81:B83"/>
    <mergeCell ref="I82:I83"/>
  </mergeCells>
  <phoneticPr fontId="4" type="noConversion"/>
  <printOptions horizontalCentered="1" verticalCentered="1"/>
  <pageMargins left="0.98425196850393704" right="0" top="0" bottom="0.59055118110236227" header="0" footer="0"/>
  <pageSetup scale="48" firstPageNumber="824" orientation="landscape" horizontalDpi="300" verticalDpi="300" r:id="rId1"/>
  <headerFooter alignWithMargins="0"/>
  <rowBreaks count="1" manualBreakCount="1">
    <brk id="7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19.6_2017</vt:lpstr>
      <vt:lpstr>'19.6_2017'!A_IMPRESIÓN_IM</vt:lpstr>
      <vt:lpstr>'19.6_2017'!Área_de_impresión</vt:lpstr>
      <vt:lpstr>'19.6_2017'!Imprimir_área_IM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Adriana del Pilar Lopez Monroy</cp:lastModifiedBy>
  <cp:lastPrinted>2013-02-22T21:24:23Z</cp:lastPrinted>
  <dcterms:created xsi:type="dcterms:W3CDTF">2009-02-19T12:15:57Z</dcterms:created>
  <dcterms:modified xsi:type="dcterms:W3CDTF">2018-02-19T19:21:59Z</dcterms:modified>
</cp:coreProperties>
</file>